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Inance GRA Prep\GRA\RFIs\NP\NP-NLH-078\"/>
    </mc:Choice>
  </mc:AlternateContent>
  <xr:revisionPtr revIDLastSave="0" documentId="13_ncr:1_{76342D25-31BB-4ABD-9E41-A1A90CEC75EA}" xr6:coauthVersionLast="47" xr6:coauthVersionMax="47" xr10:uidLastSave="{00000000-0000-0000-0000-000000000000}"/>
  <bookViews>
    <workbookView xWindow="-120" yWindow="-120" windowWidth="29040" windowHeight="15840" activeTab="1" xr2:uid="{A45787BA-B8E7-4078-B531-B47E23D7B180}"/>
  </bookViews>
  <sheets>
    <sheet name="1.1 - 2024 Actual WIP" sheetId="7" r:id="rId1"/>
    <sheet name="1.2 - 2025 Actual WIP" sheetId="9" r:id="rId2"/>
    <sheet name="1.3 - 2024 Forecast WIP" sheetId="10" r:id="rId3"/>
    <sheet name="1.4 - 2025 Forecast WIP" sheetId="1" r:id="rId4"/>
    <sheet name="1.5 - 2026 Forecast WIP" sheetId="6" r:id="rId5"/>
    <sheet name="1.6 - 2027 Forecast WIP" sheetId="5" r:id="rId6"/>
  </sheets>
  <definedNames>
    <definedName name="_xlnm._FilterDatabase" localSheetId="0" hidden="1">'1.1 - 2024 Actual WIP'!$A$4:$G$221</definedName>
    <definedName name="_xlnm._FilterDatabase" localSheetId="1" hidden="1">'1.2 - 2025 Actual WIP'!$A$4:$Q$248</definedName>
    <definedName name="_xlnm._FilterDatabase" localSheetId="2" hidden="1">'1.3 - 2024 Forecast WIP'!$A$4:$E$182</definedName>
    <definedName name="_xlnm._FilterDatabase" localSheetId="3" hidden="1">'1.4 - 2025 Forecast WIP'!$A$4:$E$4</definedName>
    <definedName name="_xlnm._FilterDatabase" localSheetId="4" hidden="1">'1.5 - 2026 Forecast WIP'!$A$4:$F$159</definedName>
    <definedName name="_xlnm._FilterDatabase" localSheetId="5" hidden="1">'1.6 - 2027 Forecast WIP'!$A$5:$B$150</definedName>
  </definedName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6" i="5" l="1"/>
  <c r="D40" i="9" l="1"/>
  <c r="E179" i="10"/>
  <c r="E150" i="10" l="1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80" i="10"/>
  <c r="E181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5" i="10"/>
  <c r="C182" i="10"/>
  <c r="D182" i="10"/>
  <c r="E182" i="10" l="1"/>
  <c r="C248" i="9" l="1"/>
  <c r="D248" i="9"/>
  <c r="E248" i="9"/>
  <c r="B248" i="9"/>
  <c r="D156" i="1" l="1"/>
  <c r="C166" i="5"/>
  <c r="D159" i="6"/>
  <c r="C159" i="6"/>
  <c r="C156" i="1"/>
  <c r="E52" i="1"/>
  <c r="E18" i="1"/>
  <c r="E156" i="1" l="1"/>
  <c r="E154" i="1"/>
  <c r="E30" i="1"/>
  <c r="E72" i="1"/>
  <c r="E133" i="6" l="1"/>
  <c r="E134" i="6"/>
  <c r="E132" i="6"/>
  <c r="E24" i="6"/>
  <c r="E64" i="6"/>
  <c r="E75" i="6"/>
  <c r="E101" i="1" l="1"/>
  <c r="E8" i="6"/>
  <c r="E19" i="6"/>
  <c r="E20" i="6"/>
  <c r="E28" i="6"/>
  <c r="E36" i="6"/>
  <c r="E40" i="6"/>
  <c r="E65" i="6"/>
  <c r="E79" i="6"/>
  <c r="E80" i="6"/>
  <c r="E88" i="6"/>
  <c r="E93" i="6"/>
  <c r="E98" i="6"/>
  <c r="E101" i="6"/>
  <c r="E103" i="6"/>
  <c r="E104" i="6"/>
  <c r="E106" i="6"/>
  <c r="E111" i="6"/>
  <c r="E120" i="6"/>
  <c r="E122" i="6"/>
  <c r="E127" i="6"/>
  <c r="E145" i="6"/>
  <c r="E147" i="6"/>
  <c r="E149" i="6"/>
  <c r="E155" i="6"/>
  <c r="B159" i="6" l="1"/>
  <c r="E159" i="6" l="1"/>
  <c r="B166" i="5" s="1"/>
  <c r="E166" i="5" s="1"/>
  <c r="E60" i="1" l="1"/>
  <c r="E84" i="5"/>
  <c r="E88" i="5"/>
  <c r="E11" i="5"/>
  <c r="E85" i="5"/>
  <c r="E97" i="5"/>
  <c r="E151" i="5"/>
  <c r="E135" i="5"/>
  <c r="E159" i="5"/>
  <c r="E80" i="5"/>
  <c r="E44" i="5"/>
  <c r="E146" i="5"/>
  <c r="E149" i="5"/>
  <c r="E144" i="5"/>
  <c r="E100" i="5"/>
  <c r="E91" i="5"/>
  <c r="E105" i="5"/>
  <c r="E109" i="5"/>
  <c r="E129" i="5"/>
  <c r="E152" i="5"/>
  <c r="E121" i="5"/>
  <c r="E156" i="5"/>
  <c r="E38" i="5"/>
  <c r="E126" i="5"/>
  <c r="E43" i="5"/>
  <c r="E39" i="5"/>
  <c r="E137" i="5"/>
  <c r="E35" i="5"/>
  <c r="E101" i="5"/>
  <c r="E147" i="5"/>
  <c r="E158" i="5"/>
  <c r="E164" i="5"/>
  <c r="E89" i="5"/>
  <c r="E95" i="5"/>
  <c r="E49" i="5"/>
  <c r="E21" i="5"/>
  <c r="E161" i="5"/>
  <c r="E93" i="5"/>
  <c r="E15" i="5"/>
  <c r="E127" i="5"/>
  <c r="E124" i="5"/>
  <c r="E31" i="5"/>
  <c r="E64" i="5"/>
  <c r="E42" i="5"/>
  <c r="E81" i="5"/>
  <c r="E98" i="5"/>
  <c r="E123" i="5"/>
  <c r="E128" i="5"/>
  <c r="E40" i="5"/>
  <c r="E115" i="5"/>
  <c r="E112" i="5"/>
  <c r="E63" i="5"/>
  <c r="E86" i="5"/>
  <c r="E62" i="5"/>
  <c r="E58" i="5"/>
  <c r="E60" i="5"/>
  <c r="E30" i="5"/>
  <c r="E87" i="5"/>
  <c r="E120" i="5"/>
  <c r="E163" i="5"/>
  <c r="E133" i="5"/>
  <c r="E82" i="5"/>
  <c r="E59" i="5"/>
  <c r="E12" i="5"/>
  <c r="E50" i="5"/>
  <c r="E61" i="5"/>
  <c r="E141" i="5"/>
  <c r="E57" i="5"/>
  <c r="E56" i="5"/>
  <c r="E27" i="5"/>
  <c r="E33" i="5"/>
  <c r="E55" i="5"/>
  <c r="E28" i="5"/>
  <c r="E99" i="5"/>
  <c r="E108" i="5"/>
  <c r="E92" i="5"/>
  <c r="E106" i="5"/>
  <c r="E110" i="5"/>
  <c r="E130" i="5"/>
  <c r="E140" i="5"/>
  <c r="E153" i="5"/>
  <c r="E122" i="5"/>
  <c r="E14" i="5"/>
  <c r="E155" i="5"/>
  <c r="E36" i="5"/>
  <c r="E102" i="5"/>
  <c r="E148" i="5"/>
  <c r="E157" i="5"/>
  <c r="E142" i="5"/>
  <c r="E165" i="5"/>
  <c r="E67" i="5"/>
  <c r="E23" i="5"/>
  <c r="E22" i="5"/>
  <c r="E162" i="5"/>
  <c r="E94" i="5"/>
  <c r="E7" i="5"/>
  <c r="E32" i="5"/>
  <c r="E54" i="5"/>
  <c r="E20" i="5"/>
  <c r="E19" i="5"/>
  <c r="E125" i="5"/>
  <c r="E8" i="5"/>
  <c r="E132" i="5"/>
  <c r="E65" i="5"/>
  <c r="E69" i="5"/>
  <c r="E73" i="5"/>
  <c r="E74" i="5"/>
  <c r="E77" i="5"/>
  <c r="E79" i="5"/>
  <c r="E75" i="5"/>
  <c r="E76" i="5"/>
  <c r="E78" i="5"/>
  <c r="E71" i="5"/>
  <c r="E118" i="5"/>
  <c r="E66" i="5"/>
  <c r="E143" i="5"/>
  <c r="E145" i="5"/>
  <c r="E150" i="5"/>
  <c r="E52" i="5"/>
  <c r="E70" i="5"/>
  <c r="E139" i="5"/>
  <c r="E96" i="5"/>
  <c r="E117" i="5"/>
  <c r="E154" i="5"/>
  <c r="E37" i="5"/>
  <c r="E103" i="5"/>
  <c r="E119" i="5"/>
  <c r="E41" i="5"/>
  <c r="E116" i="5"/>
  <c r="E113" i="5"/>
  <c r="E53" i="5"/>
  <c r="E90" i="5"/>
  <c r="E26" i="5"/>
  <c r="E9" i="5"/>
  <c r="E13" i="5"/>
  <c r="E134" i="5"/>
  <c r="E83" i="5"/>
  <c r="E46" i="5"/>
  <c r="E10" i="5"/>
  <c r="E45" i="5"/>
  <c r="E131" i="5"/>
  <c r="E18" i="5"/>
  <c r="E51" i="5"/>
  <c r="E136" i="5"/>
  <c r="E17" i="5"/>
  <c r="E16" i="5"/>
  <c r="E25" i="5"/>
  <c r="E57" i="6"/>
  <c r="E53" i="6"/>
  <c r="E54" i="6"/>
  <c r="E27" i="6"/>
  <c r="E125" i="6"/>
  <c r="E50" i="6"/>
  <c r="E25" i="6"/>
  <c r="E58" i="6"/>
  <c r="E82" i="6"/>
  <c r="E85" i="6"/>
  <c r="E11" i="6"/>
  <c r="E83" i="6"/>
  <c r="E96" i="6"/>
  <c r="E148" i="6"/>
  <c r="E129" i="6"/>
  <c r="E12" i="6"/>
  <c r="E46" i="6"/>
  <c r="E55" i="6"/>
  <c r="E56" i="6"/>
  <c r="E137" i="6"/>
  <c r="E154" i="6"/>
  <c r="E32" i="6"/>
  <c r="E77" i="6"/>
  <c r="E42" i="6"/>
  <c r="E115" i="6"/>
  <c r="E143" i="6"/>
  <c r="E14" i="6"/>
  <c r="E52" i="6"/>
  <c r="E118" i="6"/>
  <c r="E141" i="6"/>
  <c r="E10" i="6"/>
  <c r="E146" i="6"/>
  <c r="E26" i="6"/>
  <c r="E30" i="6"/>
  <c r="E92" i="6"/>
  <c r="E100" i="6"/>
  <c r="E95" i="6"/>
  <c r="E140" i="6"/>
  <c r="E124" i="6"/>
  <c r="E89" i="6"/>
  <c r="E102" i="6"/>
  <c r="E105" i="6"/>
  <c r="E121" i="6"/>
  <c r="E136" i="6"/>
  <c r="E150" i="6"/>
  <c r="E112" i="6"/>
  <c r="E152" i="6"/>
  <c r="E35" i="6"/>
  <c r="E116" i="6"/>
  <c r="E41" i="6"/>
  <c r="E37" i="6"/>
  <c r="E131" i="6"/>
  <c r="E33" i="6"/>
  <c r="E99" i="6"/>
  <c r="E144" i="6"/>
  <c r="E153" i="6"/>
  <c r="E138" i="6"/>
  <c r="E157" i="6"/>
  <c r="E158" i="6"/>
  <c r="E86" i="6"/>
  <c r="E91" i="6"/>
  <c r="E45" i="6"/>
  <c r="E63" i="6"/>
  <c r="E23" i="6"/>
  <c r="E22" i="6"/>
  <c r="E156" i="6"/>
  <c r="E90" i="6"/>
  <c r="E15" i="6"/>
  <c r="E117" i="6"/>
  <c r="E5" i="6"/>
  <c r="E31" i="6"/>
  <c r="E51" i="6"/>
  <c r="E21" i="6"/>
  <c r="E114" i="6"/>
  <c r="E29" i="6"/>
  <c r="E6" i="6"/>
  <c r="E61" i="6"/>
  <c r="E66" i="6"/>
  <c r="E70" i="6"/>
  <c r="E71" i="6"/>
  <c r="E74" i="6"/>
  <c r="E76" i="6"/>
  <c r="E72" i="6"/>
  <c r="E73" i="6"/>
  <c r="E68" i="6"/>
  <c r="E110" i="6"/>
  <c r="E62" i="6"/>
  <c r="E139" i="6"/>
  <c r="E142" i="6"/>
  <c r="E48" i="6"/>
  <c r="E67" i="6"/>
  <c r="E135" i="6"/>
  <c r="E39" i="6"/>
  <c r="E94" i="6"/>
  <c r="E109" i="6"/>
  <c r="E151" i="6"/>
  <c r="E78" i="6"/>
  <c r="E97" i="6"/>
  <c r="E81" i="6"/>
  <c r="E113" i="6"/>
  <c r="E119" i="6"/>
  <c r="E123" i="6"/>
  <c r="E34" i="6"/>
  <c r="E38" i="6"/>
  <c r="E108" i="6"/>
  <c r="E107" i="6"/>
  <c r="E49" i="6"/>
  <c r="E87" i="6"/>
  <c r="E60" i="6"/>
  <c r="E84" i="6"/>
  <c r="E7" i="6"/>
  <c r="E13" i="6"/>
  <c r="E69" i="6"/>
  <c r="E128" i="6"/>
  <c r="E44" i="6"/>
  <c r="E9" i="6"/>
  <c r="E43" i="6"/>
  <c r="E126" i="6"/>
  <c r="E18" i="6"/>
  <c r="E47" i="6"/>
  <c r="E130" i="6"/>
  <c r="E17" i="6"/>
  <c r="E16" i="6"/>
  <c r="E59" i="6"/>
  <c r="E5" i="1" l="1"/>
  <c r="E29" i="1"/>
  <c r="E127" i="1"/>
  <c r="E58" i="1"/>
  <c r="E81" i="1"/>
  <c r="E63" i="1"/>
  <c r="E71" i="1"/>
  <c r="E155" i="1"/>
  <c r="E111" i="1"/>
  <c r="E134" i="1"/>
  <c r="E82" i="1"/>
  <c r="E32" i="1"/>
  <c r="E112" i="1"/>
  <c r="E145" i="1"/>
  <c r="E153" i="1"/>
  <c r="E133" i="1"/>
  <c r="E152" i="1"/>
  <c r="E89" i="1"/>
  <c r="E87" i="1"/>
  <c r="E120" i="1"/>
  <c r="E34" i="1"/>
  <c r="E115" i="1"/>
  <c r="E119" i="1"/>
  <c r="E27" i="1"/>
  <c r="E79" i="1"/>
  <c r="E102" i="1"/>
  <c r="E91" i="1"/>
  <c r="E84" i="1"/>
  <c r="E109" i="1"/>
  <c r="E59" i="1"/>
  <c r="E86" i="1"/>
  <c r="E57" i="1"/>
  <c r="E10" i="1"/>
  <c r="E66" i="1"/>
  <c r="E43" i="1"/>
  <c r="E73" i="1"/>
  <c r="E146" i="1"/>
  <c r="E70" i="1"/>
  <c r="E28" i="1"/>
  <c r="E107" i="1"/>
  <c r="E37" i="1"/>
  <c r="E138" i="1"/>
  <c r="E110" i="1"/>
  <c r="E121" i="1"/>
  <c r="E118" i="1"/>
  <c r="E36" i="1"/>
  <c r="E114" i="1"/>
  <c r="E41" i="1"/>
  <c r="E76" i="1"/>
  <c r="E93" i="1"/>
  <c r="E9" i="1"/>
  <c r="E113" i="1"/>
  <c r="E33" i="1"/>
  <c r="E99" i="1"/>
  <c r="E64" i="1"/>
  <c r="E44" i="1"/>
  <c r="E151" i="1"/>
  <c r="E105" i="1"/>
  <c r="E74" i="1"/>
  <c r="E80" i="1"/>
  <c r="E39" i="1"/>
  <c r="E148" i="1"/>
  <c r="E100" i="1"/>
  <c r="E116" i="1"/>
  <c r="E122" i="1"/>
  <c r="E40" i="1"/>
  <c r="E142" i="1"/>
  <c r="E78" i="1"/>
  <c r="E125" i="1"/>
  <c r="E143" i="1"/>
  <c r="E83" i="1"/>
  <c r="E141" i="1"/>
  <c r="E106" i="1"/>
  <c r="E104" i="1"/>
  <c r="E35" i="1"/>
  <c r="E147" i="1"/>
  <c r="E94" i="1"/>
  <c r="E20" i="1"/>
  <c r="E97" i="1"/>
  <c r="E16" i="1"/>
  <c r="E117" i="1"/>
  <c r="E88" i="1"/>
  <c r="E96" i="1"/>
  <c r="E95" i="1"/>
  <c r="E135" i="1"/>
  <c r="E149" i="1"/>
  <c r="E140" i="1"/>
  <c r="E53" i="1"/>
  <c r="E38" i="1"/>
  <c r="E65" i="1"/>
  <c r="E85" i="1"/>
  <c r="E69" i="1"/>
  <c r="E75" i="1"/>
  <c r="E144" i="1"/>
  <c r="E139" i="1"/>
  <c r="E103" i="1"/>
  <c r="E137" i="1"/>
  <c r="E90" i="1"/>
  <c r="E124" i="1"/>
  <c r="E123" i="1"/>
  <c r="E136" i="1"/>
  <c r="E108" i="1"/>
  <c r="E150" i="1"/>
  <c r="E98" i="1"/>
  <c r="E68" i="1"/>
  <c r="E132" i="1"/>
  <c r="E92" i="1"/>
  <c r="E42" i="1"/>
  <c r="E67" i="1"/>
  <c r="E129" i="1"/>
  <c r="E62" i="1"/>
  <c r="E17" i="1"/>
  <c r="E47" i="1"/>
  <c r="E46" i="1"/>
  <c r="E77" i="1"/>
  <c r="E45" i="1"/>
  <c r="E19" i="1"/>
  <c r="E6" i="1"/>
  <c r="E8" i="1"/>
  <c r="E7" i="1"/>
  <c r="E56" i="1"/>
  <c r="E54" i="1"/>
  <c r="E55" i="1"/>
  <c r="E51" i="1"/>
  <c r="E26" i="1"/>
  <c r="E21" i="1"/>
  <c r="E25" i="1"/>
  <c r="E22" i="1"/>
  <c r="E12" i="1"/>
  <c r="E13" i="1"/>
  <c r="E31" i="1"/>
  <c r="E15" i="1"/>
  <c r="E48" i="1"/>
  <c r="E126" i="1"/>
  <c r="E49" i="1"/>
  <c r="E14" i="1"/>
  <c r="E23" i="1"/>
  <c r="E61" i="1"/>
  <c r="E50" i="1"/>
  <c r="E24" i="1"/>
  <c r="E128" i="1"/>
  <c r="E11" i="1"/>
  <c r="D162" i="7" l="1"/>
  <c r="D222" i="7" s="1"/>
  <c r="C222" i="7"/>
  <c r="B222" i="7" l="1"/>
  <c r="E222" i="7"/>
</calcChain>
</file>

<file path=xl/sharedStrings.xml><?xml version="1.0" encoding="utf-8"?>
<sst xmlns="http://schemas.openxmlformats.org/spreadsheetml/2006/main" count="1151" uniqueCount="651">
  <si>
    <t>Overhaul Turbine and Valves - Unit 3 (2025) - Holyrood</t>
  </si>
  <si>
    <t>Distribution System In-Service Failures, Miscellaneous Upgrades, and Street Lights (2025)</t>
  </si>
  <si>
    <t>Rewind Stator (2025–2026) - Hinds Lake</t>
  </si>
  <si>
    <t>Overhaul Hydraulic Units (2025)</t>
  </si>
  <si>
    <t>Refurbish Control Structure (2021–2025) - Ebbegunbaeg</t>
  </si>
  <si>
    <t>Perform Boiler Condition Assessment and Miscellaneous Upgrades (2025) - Holyrood</t>
  </si>
  <si>
    <t>Provide Service Extensions (2025)</t>
  </si>
  <si>
    <t>Wood Pole Line Management (2025)</t>
  </si>
  <si>
    <t>Replace Light- and Heavy-Duty Vehicles (2024–2026)</t>
  </si>
  <si>
    <t>Thermal In-Service Failures (2025)</t>
  </si>
  <si>
    <t>Refurbish Intake 1 (2024–2025) - Bay d'Espoir</t>
  </si>
  <si>
    <t>Flatten Downstream Slope (2024–2025) - Hinds Lake</t>
  </si>
  <si>
    <t>Replace Light- and Heavy-Duty Vehicles (2025–2027)</t>
  </si>
  <si>
    <t>Upgrade Power Transformers (2024–2025)</t>
  </si>
  <si>
    <t>Upgrade Worst-Performing Distribution Feeders (2025–2027)</t>
  </si>
  <si>
    <t>Terminal Station In-Service Failures (2025)</t>
  </si>
  <si>
    <t>Upgrade Worst-Performing Distribution Feeders (2024–2025)</t>
  </si>
  <si>
    <t>Renew Circuit Breakers (2024–2025)</t>
  </si>
  <si>
    <t>Refurbish Surge Tank 1 (2024–2025) - Bay d'Espoir</t>
  </si>
  <si>
    <t>Replace Protective Relays (2024–2025)</t>
  </si>
  <si>
    <t>Hydraulic In-Service Failures (2025)</t>
  </si>
  <si>
    <t>Replace Mobile Equipment (2025–2027)</t>
  </si>
  <si>
    <t>Replace Powerhouse 1 Roof (2024–2025) - Bay d'Espoir</t>
  </si>
  <si>
    <t>Diesel Genset Replacement Program (2023–2025)</t>
  </si>
  <si>
    <t>Purchase Tools and Equipment (2025)</t>
  </si>
  <si>
    <t>Replace Disconnects (2024–2025)</t>
  </si>
  <si>
    <t>Renew Distribution Feeders (2024–2025)</t>
  </si>
  <si>
    <t>Refurbish Marine Terminal (2025–2026) - Holyrood</t>
  </si>
  <si>
    <t xml:space="preserve">Replace Interconnect Microwave Radios (2025) </t>
  </si>
  <si>
    <t>Overhaul Major Pumps (2025) - Holyrood</t>
  </si>
  <si>
    <t>Refurbish Outbuilding and Powerhouse Building Envelopes (2024–2025) - Holyrood</t>
  </si>
  <si>
    <t xml:space="preserve">Overhaul Diesel Units (2025) </t>
  </si>
  <si>
    <t>Allowance for Unforeseen Items (2025)</t>
  </si>
  <si>
    <t>Perform Level 2 Condition Assessment - Stage 1 and 2 Cooling Water Sump Structures (2025) - Holyrood</t>
  </si>
  <si>
    <t>Install Mid-Span Structures - TL220 (2025–2026)</t>
  </si>
  <si>
    <t>Purchase 50' Material Handler Aerial Device on Tracked Unit (2024–2026) - Happy Valley-Goose Bay</t>
  </si>
  <si>
    <t>Upgrade Power Transformers (2025–2026)</t>
  </si>
  <si>
    <t xml:space="preserve">Perform Software Upgrades and Minor Enhancements (2025) </t>
  </si>
  <si>
    <t>Diesel In-Service Failures (2025)</t>
  </si>
  <si>
    <t>Replace Instrument Transformers (2024–2025)</t>
  </si>
  <si>
    <t>Inspect Fuel Tanks (2025) - Stephenville</t>
  </si>
  <si>
    <t xml:space="preserve">Upgrade Core OT Infrastructure (2025) </t>
  </si>
  <si>
    <t>Replace Light- and Heavy-Duty Vehicles (2023–2025)</t>
  </si>
  <si>
    <t>Replace Protective Relays (2025–2026)</t>
  </si>
  <si>
    <t>Replace Power Line Carrier (2024-2025) - TL247</t>
  </si>
  <si>
    <t xml:space="preserve">Inspect Fuel Tanks (2025) - Holyrood </t>
  </si>
  <si>
    <t>Replace Mobile Equipment (2024–2025)</t>
  </si>
  <si>
    <t>Install Fire Protection in 230 kV Stations (2024–2025) - Voisey's Bay</t>
  </si>
  <si>
    <t>Purchase Personal Computers (2025)</t>
  </si>
  <si>
    <t>Replace 48 V Battery Banks and Chargers (2025)</t>
  </si>
  <si>
    <t>Additions for Load - Substation Upgrades - Wabush</t>
  </si>
  <si>
    <t>Replace MDR8000 Microwave Radios (2024–2025)</t>
  </si>
  <si>
    <t>Gas Turbine In-Service Failures (2025)</t>
  </si>
  <si>
    <t>Replace Diesel Gensets (2024–2026)</t>
  </si>
  <si>
    <t xml:space="preserve">Perform Level 2 Condition Assessment - Intake 4 and Unit 7 Draft Tube (2025) - Bay d'Espoir </t>
  </si>
  <si>
    <t>Install Power Canal Public Safety Boom (2025) - Upper Salmon</t>
  </si>
  <si>
    <t>Upgrade Work Protection Code Application (2025–2026)</t>
  </si>
  <si>
    <t>Replace GPS Clocks (2025–2026)</t>
  </si>
  <si>
    <t>Purchase Meters and Metering Equipment (2025–2026)</t>
  </si>
  <si>
    <t>Refurbish Control Building (2024–2025) - Grandy Brook and Doyles</t>
  </si>
  <si>
    <t>Install CCTV Systems (2025)</t>
  </si>
  <si>
    <t>Upgrade Station Lighting (2024–2025) - Bottom Waters, Deer Lake, Doyles, Indian River, and Western Avalon</t>
  </si>
  <si>
    <t>Replace Diesel Gensets (2025–2027)</t>
  </si>
  <si>
    <t>Replace Network Communications Equipment (2025)</t>
  </si>
  <si>
    <t>Replace Roof (2025) - Grey River</t>
  </si>
  <si>
    <t>Install Electric Vehicle Chargers (2025–2026) - Hydro Sites</t>
  </si>
  <si>
    <t xml:space="preserve">Upgrade Distribution - Terminal Station 2 (2024–2025) - Bay d'Espoir </t>
  </si>
  <si>
    <t>Purchase Surveying Software and Equipment (2025)</t>
  </si>
  <si>
    <t>Replace VHF Radio System (2024–2025)</t>
  </si>
  <si>
    <t xml:space="preserve">Upgrade Energy Management System (2025–2026) </t>
  </si>
  <si>
    <t>Refurbish Intake 2 (2025–2026) - Bay d'Espoir</t>
  </si>
  <si>
    <t xml:space="preserve">Upgrade DCS Hardware - Units 1 and 2 (2024–2025) - Holyrood </t>
  </si>
  <si>
    <t>Replace Human-Machine Interface (2025) - Stephenville</t>
  </si>
  <si>
    <t>Replace Emergency Diesel Genset (2025–2027) - Cat Arm</t>
  </si>
  <si>
    <t>Implement SCADA Points Application (2025–2026)</t>
  </si>
  <si>
    <t>Upgrade Remote Terminal Units (2025)</t>
  </si>
  <si>
    <t>Replace Air Conditioning Unit - Powerhouse 1 (2024–2025) - Bay d'Espoir</t>
  </si>
  <si>
    <t>Replace Circuit Breaker Reclosing Controllers (2024–2025) - TL247</t>
  </si>
  <si>
    <t>Automate Bulk Metering (2024–2026)</t>
  </si>
  <si>
    <t>Replace Peripheral Infrastructure (2025)</t>
  </si>
  <si>
    <t>Remove Safety Hazards (2025)</t>
  </si>
  <si>
    <t>Replace Annunciator Panels (2024–2025) - Cat Arm</t>
  </si>
  <si>
    <t>Replace Annunciator - Phase 2 (2024–2025) - Bay d'Espoir</t>
  </si>
  <si>
    <t>Transmission In-Service Failures (2025)</t>
  </si>
  <si>
    <t>Upgrade Unit 1 Control System (2024–2025) - Holyrood</t>
  </si>
  <si>
    <t>Upgrade Data Alarm Systems (2025–2026) - Hardwoods</t>
  </si>
  <si>
    <t>Modify Office Buildings and Procure Furniture, Fixtures, and Equipment (2025)</t>
  </si>
  <si>
    <t xml:space="preserve">Install Breaker Failure Protection (2025–2027) - Holyrood </t>
  </si>
  <si>
    <t>Perform Level 2 Condition Assessment - Powerhouse Slope (2025) - Cat Arm</t>
  </si>
  <si>
    <t>Refurbish Meteorological Stations (2025)</t>
  </si>
  <si>
    <t>Perform Security Improvements (2025)</t>
  </si>
  <si>
    <t>Purchase Mobile Devices (2025)</t>
  </si>
  <si>
    <t>Upgrade Instrumentation (2024–2025) - Hardwoods</t>
  </si>
  <si>
    <t>Upgrade Data Alarm Systems (2024–2025) - Western Avalon</t>
  </si>
  <si>
    <t>Replace Disconnects (2025–2026)</t>
  </si>
  <si>
    <t>Update Flame Scanners - Unit 3 (2025) - Holyrood</t>
  </si>
  <si>
    <t>Renew Circuit Breakers (2025–2026)</t>
  </si>
  <si>
    <t>Replace Terminal Station Battery Banks and Chargers (2025–2026)</t>
  </si>
  <si>
    <t>Replace Terminal Station Battery Banks and Chargers (2024–2025)</t>
  </si>
  <si>
    <t>Update Cyber Security Infrastructure (2025)</t>
  </si>
  <si>
    <t>Replace Instrument Transformers (2025–2026)</t>
  </si>
  <si>
    <t>Upgrade UPS 1 and 2 (2024–2025) - Holyrood</t>
  </si>
  <si>
    <t>Replace Circuit Breaker Reclosing Controllers (2025–2026) - Cow Head and Massey Drive</t>
  </si>
  <si>
    <t>Perform Minor Telecommunications Enhancements (2025)</t>
  </si>
  <si>
    <t>Telecommunications In-Service Failures (2025)</t>
  </si>
  <si>
    <t>Replace 250 Vdc Battery Bank (2025–2026) - Stephenville</t>
  </si>
  <si>
    <t>Install Fire Protection in 230 kV Stations (2025–2026) - Come by Chance</t>
  </si>
  <si>
    <t>Perform Major Inspection - Synchronous Condenser 2 (2025–2026) - Wabush</t>
  </si>
  <si>
    <t>Avalon Combustion Turbine</t>
  </si>
  <si>
    <t>Complete Level 4 Fire Restoration (2024–2025) - Hydro Place</t>
  </si>
  <si>
    <t>Additions for Load - Main Brook (2024–2025)</t>
  </si>
  <si>
    <t>Additions for Load  - Unit 2065 Replacement and Fuel Storage Upgrades (2024–2027) - Rigolet</t>
  </si>
  <si>
    <t>Additions for Load - Cartwright (2024–2027)</t>
  </si>
  <si>
    <t>Penstock Level II Condition Assessment (2026) - Hind's Lake</t>
  </si>
  <si>
    <t>Overhaul Unit 7 (2026) - Bay d'Espoir</t>
  </si>
  <si>
    <t>Overhaul Unit 1 (2026) - Hinds Lake</t>
  </si>
  <si>
    <t>Overhaul Unit 2 (2026) - Cat Arm</t>
  </si>
  <si>
    <t>Hydraulic In-Service Failures (2026)</t>
  </si>
  <si>
    <t>Replace Walkway to Toe of Dam (2026) - Paradise River</t>
  </si>
  <si>
    <t>North Salmon Spillway Level II Condition Assessment (2026) - Upper Salmon</t>
  </si>
  <si>
    <t>Expansion Joint Replacement and Rock Scaling (2026-2027) - PRV</t>
  </si>
  <si>
    <t>Penstock 4 Level II Condition Assessment (2026) - BDE</t>
  </si>
  <si>
    <t>Refurbish Stage I &amp; II Cooling Water Sumps (2026-2027) - Holyrood</t>
  </si>
  <si>
    <t>Rehabilitate Intake Decks 1-3 (2026-2028) - Bay d'Espoir</t>
  </si>
  <si>
    <t>Battery Bank Replacement (2026-2027) - GCL</t>
  </si>
  <si>
    <t>Refurbish Structure (2026-2029) - Salmon River Spillway</t>
  </si>
  <si>
    <t>Replace Annunciator Panel (2026-2027) Upper Salmon</t>
  </si>
  <si>
    <t>Upgrade Excitation System (2026-2027) - Paradise River</t>
  </si>
  <si>
    <t>Spherical Valve Control Upgrades (2026-2029) - BDE</t>
  </si>
  <si>
    <t xml:space="preserve">Boiler Condition Assessment and Miscellaneous Upgrades (2026) </t>
  </si>
  <si>
    <t>Major Pump Overhaul (Unit 1 WBFP, Unit 1 ECWP, Unit 1 SCEP, Unit 2 SCEP)</t>
  </si>
  <si>
    <t>Overhaul Unit 2 Generator and Install On-line Monitoring Equipment</t>
  </si>
  <si>
    <t xml:space="preserve">Overhaul Unit 2 Turbine Valves </t>
  </si>
  <si>
    <t>Thermal In-Service Failures (2026)</t>
  </si>
  <si>
    <t>Upgrade Water Treatment and Waste Water Treatment Assets - Holyrood</t>
  </si>
  <si>
    <t>Inspect Stack Liners and Replace Aviation Lights (2026) - Holyrood</t>
  </si>
  <si>
    <t>Refurbish Building Envelopes (2026-2027) - Holyrood</t>
  </si>
  <si>
    <t>Install Plant Heating System (2026-2027) - Holyrood</t>
  </si>
  <si>
    <t>Replace Stage 1 - 129 Vdc Battery Banks and Chargers (2026-2027) - Holyrood</t>
  </si>
  <si>
    <t>Upgrade Cranes and Hoists (2026-2027) - Holyrood</t>
  </si>
  <si>
    <t xml:space="preserve">Complete Level II Condition Assessment of Condenser and Condenser Tubes </t>
  </si>
  <si>
    <t>Overhaul Major Feedwater Valves and Actuators (Unit 2)</t>
  </si>
  <si>
    <t>Replace Tank Farm Steam Piping and Complete Level 2 Condition Assessment of Fuel Piping</t>
  </si>
  <si>
    <t>Upgrade Cooling Water for Air Compressor #1 and #2 and Purchase Air Cooled Compressor</t>
  </si>
  <si>
    <t xml:space="preserve">Backup of Critical Data (DCS, BMS, Turbine Controls) through ExaGrid </t>
  </si>
  <si>
    <t>Upgrade DCS Obsolete Components</t>
  </si>
  <si>
    <t>Gas Turbine In-Service Failures (2026)</t>
  </si>
  <si>
    <t>Inspect Fuel Storage Tanks (2026) - Happy Valley</t>
  </si>
  <si>
    <t>Replace 125VDC Battery Bank (2026)  - Hardwoods</t>
  </si>
  <si>
    <t>Replace DC Fuel Pump (2026) - Hardwoods</t>
  </si>
  <si>
    <t>Replace Air Dryer (2026) - Hardwoods</t>
  </si>
  <si>
    <t>Upgrade Cooling (2026-2027) - Hardwoods</t>
  </si>
  <si>
    <t>Replace Black Start Gas Turbine Instrumentation (2027-2028) - Holyrood</t>
  </si>
  <si>
    <t>Replace Vibration System (2026) - Stephenville</t>
  </si>
  <si>
    <t>Renew Circuit Breakers (2026-2027)</t>
  </si>
  <si>
    <t>Replace Disconnects (2026-2027)</t>
  </si>
  <si>
    <t>Replace Instrument Transformers (2026-2027)</t>
  </si>
  <si>
    <t>Replace Terminal Station Battery Banks and Chargers (2026-2027)</t>
  </si>
  <si>
    <t>Terminal Station In-Service Failures (2026)</t>
  </si>
  <si>
    <t>Upgrade Power Transformers (2026–2027)</t>
  </si>
  <si>
    <t>Replace Protective Relays (2026-2027)</t>
  </si>
  <si>
    <t xml:space="preserve">Upgrade Terminal Station for Mobile Substation - St. Anthony Diesel </t>
  </si>
  <si>
    <t xml:space="preserve">Install Fire Barriers between T10 and T12, T10 and T11 (2026-2027) - Bay d'Espoir </t>
  </si>
  <si>
    <t>Replace Switchgear (2026-2027) - Grand Falls Terminal Station</t>
  </si>
  <si>
    <t>Install New Station Service Feed (2026-2028) - Berry Hill</t>
  </si>
  <si>
    <t>Install Fire Protection in 230 kV Stations (2026-2027) - Bottom Brook</t>
  </si>
  <si>
    <t>Synchronous Condenser 1 Major Inspection (2026-2027) - Wabush Terminal Station</t>
  </si>
  <si>
    <t>Install Breaker Failure Protection (2026-2027) - Western Avalon</t>
  </si>
  <si>
    <t>Replace Circuit Breaker Reclosing Controllers (2026-2027) - Holyrood</t>
  </si>
  <si>
    <t>Upgrade Data Alarm System - Springdale and Indian River Terminal Stations</t>
  </si>
  <si>
    <t>Upgrade Transformer Paralleling (2026-2027) - Stony Brook and Sunnyside</t>
  </si>
  <si>
    <t>Transmission In-Service Failures (2026)</t>
  </si>
  <si>
    <t>Widen Right of Way (2026-2028) - Gros Morne National Park</t>
  </si>
  <si>
    <t>Wood Pole Line Management (2026)</t>
  </si>
  <si>
    <t xml:space="preserve">Relocate Section of Line - TL220 (2026-2028)  </t>
  </si>
  <si>
    <t>Repair Self-Supporting Foundation on TL212 (2026-2027)</t>
  </si>
  <si>
    <t>L23/24 Steel-Tower Transmission Line Renewal (2026-2029)</t>
  </si>
  <si>
    <t>Provide Service Extensions (2026)</t>
  </si>
  <si>
    <t>Distribution System In-Service Failures, Miscellaneous Upgrades, and Street Lights (2026)</t>
  </si>
  <si>
    <t xml:space="preserve">Distribution Equipment SCADA Additions (2026-2027) </t>
  </si>
  <si>
    <t>Upgrade Worst-Performing Distribution Feeders (2026-2027)</t>
  </si>
  <si>
    <t xml:space="preserve">Renew Distribution Feeders (2026-2027)  </t>
  </si>
  <si>
    <t>Construct Pole Storage Ramps (2026-2030) - Labrador</t>
  </si>
  <si>
    <t>Replace T1 (2026-2027)  - Burgeo</t>
  </si>
  <si>
    <t>Additions for Load (2026) - Distribution System</t>
  </si>
  <si>
    <t>Inspect Fuel Storage Tanks (2026) - Rigolet</t>
  </si>
  <si>
    <t xml:space="preserve">Overhaul Diesel Units (2026) </t>
  </si>
  <si>
    <t>Diesel In-Service Failures (2026)</t>
  </si>
  <si>
    <t xml:space="preserve">Replace Roof (2026) - Hopedale </t>
  </si>
  <si>
    <t>Inspect Fuel Storage Tank &amp; Replace Wharf (2026-2028) - McCallum</t>
  </si>
  <si>
    <t>Additions for Load Growth - Isolated Generation Stations (2026)</t>
  </si>
  <si>
    <t>Perform Building Refurbishments (2026-2027) - Various</t>
  </si>
  <si>
    <t>Purchase Meters and Metering Equipment (2026)</t>
  </si>
  <si>
    <t>Purchase Tools and Equipment (2026) - Gas Turbines</t>
  </si>
  <si>
    <t>Purchase Tools and Equipment (2026) - Hydraulic Plants</t>
  </si>
  <si>
    <t>Purchase Tools and Equipment (2026) - Thermal Plants</t>
  </si>
  <si>
    <t>Purchase Tools and Equipment Less than $50,000  - Telecontrol</t>
  </si>
  <si>
    <t>Purchase Tools and Equipment (2026) - Island Region</t>
  </si>
  <si>
    <t>Purchase Tools and Equipment (2026) - Labrador Region</t>
  </si>
  <si>
    <t>Purchase Tools and Equipment (2026) - TRO Services</t>
  </si>
  <si>
    <t>Purchase Personal Computers (2026)</t>
  </si>
  <si>
    <t xml:space="preserve">Replace Peripheral Infrastructure (2026) </t>
  </si>
  <si>
    <t xml:space="preserve">Perform Software Upgrades and Minor Enhancements (2026) </t>
  </si>
  <si>
    <t xml:space="preserve">Update Cyber Security Infrastructure (2026) </t>
  </si>
  <si>
    <t xml:space="preserve">Upgrade Core OT Infrastructure (2026) </t>
  </si>
  <si>
    <t>Minor Telecommunications Enhancements Program</t>
  </si>
  <si>
    <t>Purchase Mobile Devices Program</t>
  </si>
  <si>
    <t>Telecommunications In Service Failures</t>
  </si>
  <si>
    <t>Install Intelligent Electronic Devices Management Software (2026-2027)</t>
  </si>
  <si>
    <t>Replace 48V Battery Banks and Chargers Program - Various</t>
  </si>
  <si>
    <t>Replace Network Communications Equipment Program - Various</t>
  </si>
  <si>
    <t>Upgrade Remote Terminal Units Program - Various</t>
  </si>
  <si>
    <t>Refurbish Deer Lake Office - Energy Efficiency and HVAC</t>
  </si>
  <si>
    <t>Replace Back-up Generators at Microwave Repeater Sites</t>
  </si>
  <si>
    <t>Refurbish Meterological Sites Phase II - Various</t>
  </si>
  <si>
    <t>Replace Radio Links to Hydraulic Control Structures</t>
  </si>
  <si>
    <t>Replace Teleprotection Equipment - Various</t>
  </si>
  <si>
    <t>Replace UPS System - BCC</t>
  </si>
  <si>
    <t>Install CCTV Systems</t>
  </si>
  <si>
    <t xml:space="preserve">Install Fleet EV Charging Infrastructure and Equipment VAR (2026-2027) </t>
  </si>
  <si>
    <t>Replace Mobile Equipment (2026-2028)</t>
  </si>
  <si>
    <t>Replace Light- and Heavy-Duty Vehicles (2026-2028)</t>
  </si>
  <si>
    <t>Modify Office Buildings and Procure Furniture, Fixtures, &amp; Equipment  (2026)</t>
  </si>
  <si>
    <t xml:space="preserve">Remove Safety Hazards (2026) </t>
  </si>
  <si>
    <t>Perform Accessibility Improvements (2026-2029) - Various</t>
  </si>
  <si>
    <t xml:space="preserve">Refurbish Windows (2026-2029) - Hydro Place </t>
  </si>
  <si>
    <t>Penstock Level II Condition Assessment (2027) - Paradise River - Steel Section</t>
  </si>
  <si>
    <t>Overhaul Unit  5 (2027) - Bay d'Espoir, Include Spherical Valve Refurbishment</t>
  </si>
  <si>
    <t>Overhaul Unit (2027) - Paradise River</t>
  </si>
  <si>
    <t>Hydraulic In-Service Failures (2027)</t>
  </si>
  <si>
    <t>Refurbishment of MD1 (Ebbe) 2027-2028</t>
  </si>
  <si>
    <t>Replace Powerhouse Roofs (2027-2028) - Hinds Lake</t>
  </si>
  <si>
    <t>West Salmon Spillway Level II Condition Assessment (2027) - Upper Salmon</t>
  </si>
  <si>
    <t>Rip Rap Replacement on LD5 (Salmon River Spillway Dam) 2027</t>
  </si>
  <si>
    <t>Refurbish Draft Tube Deck - Phase 3 (2027-2029) - Bay d'Espoir</t>
  </si>
  <si>
    <t>Overhaul Unit  6 (2027) - Bay d'Espoir, Include Spherical Valve Refurbishment</t>
  </si>
  <si>
    <t xml:space="preserve">Boiler Condition Assessment and Miscellaneous Upgrades (2027) </t>
  </si>
  <si>
    <t>Major Pump Overhaul (Unit 1 NCEP, Unit 1 EBFP, Unit 3 SCEP, Unit 3 EBFP)</t>
  </si>
  <si>
    <t>Overhaul Unit 3 Generator and Upgrade Online Monitoring  (2027) - Holyrood</t>
  </si>
  <si>
    <t>Thermal In-Service Failures (2027)</t>
  </si>
  <si>
    <t>Overhaul Turbine Valves - Unit 1 (2027) - Holyrood</t>
  </si>
  <si>
    <t>Overhaul Quarry Brook Dam</t>
  </si>
  <si>
    <t>Fire System Upgrades (2027)</t>
  </si>
  <si>
    <t>Inspect Light Oil System (2027) - Holyrood</t>
  </si>
  <si>
    <t>Overhaul Marine Terminal Loading Arms (2027)</t>
  </si>
  <si>
    <t>Gas Turbine In-Service Failures (2027)</t>
  </si>
  <si>
    <t>Replace Black Start Diesel (2027-2028) - Hardwoods</t>
  </si>
  <si>
    <t>Replace Fuel Pumps (2027-2028) - Hardwoods</t>
  </si>
  <si>
    <t>Renew Circuit Breakers (2027-2028)</t>
  </si>
  <si>
    <t>Replace Disconnects (2027-2028)</t>
  </si>
  <si>
    <t>Replace Instrument Transformers (2027-2028)</t>
  </si>
  <si>
    <t>Replace Terminal Station Battery Banks and Chargers (2027-2028)</t>
  </si>
  <si>
    <t>Terminal Station In-Service Failures (2027)</t>
  </si>
  <si>
    <t>Upgrade Power Transformers (2027–2028)</t>
  </si>
  <si>
    <t>Replace Protective Relays (2027-2028)</t>
  </si>
  <si>
    <t xml:space="preserve">Construct Fire Separation Walls between Transformers (2027-2028) - Happy Valley </t>
  </si>
  <si>
    <t>Upgrade Terminal Station for Mobile Substation - Glenburnie</t>
  </si>
  <si>
    <t>Install Breaker Failure Protection (2027-2028) - Hardwoods</t>
  </si>
  <si>
    <t>Replace Circuit Breaker Reclosing Controllers (2027-2028) - Deer Lake</t>
  </si>
  <si>
    <t>Upgrade Data Alarm Systems - Grand Falls Frequency Converter</t>
  </si>
  <si>
    <t>Upgrade Transformer Paralleling - Bottom Brook</t>
  </si>
  <si>
    <t>Transmission In-Service Failures (2027)</t>
  </si>
  <si>
    <t>Wood Pole Line Management (2027)</t>
  </si>
  <si>
    <t>Provide Service Extensions (2027)</t>
  </si>
  <si>
    <t>Distribution System In-Service Failures, Miscellaneous Upgrades, and Street Lights (2027)</t>
  </si>
  <si>
    <t>Distribution Equipment SCADA Additions (2027-2028)</t>
  </si>
  <si>
    <t>Upgrade Worst-Performing Distribution Feeders (2027-2028)</t>
  </si>
  <si>
    <t xml:space="preserve">Renew Distribution Feeders (2027-2028)  </t>
  </si>
  <si>
    <t>Additions for Load (2027) - Distribution System</t>
  </si>
  <si>
    <t>Inspect Fuel Storage Tanks (2027) - Makkovik</t>
  </si>
  <si>
    <t>Overhaul Diesel Units (2027)</t>
  </si>
  <si>
    <t>Diesel In-Service Failures (2027)</t>
  </si>
  <si>
    <t>Diesel Genset Replacement (2027) - Makkovik Unit 2029</t>
  </si>
  <si>
    <t>Replace Roof (2027) - Cartwright</t>
  </si>
  <si>
    <t>Additions for Load Growth - Isolated Generation Stations (2027)</t>
  </si>
  <si>
    <t>Resurface Parking Lots and Roads (2027) - Bishop's Falls</t>
  </si>
  <si>
    <t>Perform Building Refurbishments (2027-2028) - Various</t>
  </si>
  <si>
    <t>Purchase Meters and Metering Equipment (2027)</t>
  </si>
  <si>
    <t>Purchase Tools and Equipment (2027) - Gas Turbines</t>
  </si>
  <si>
    <t>Purchase Tools and Equipment (2027) - Hydraulic Plants</t>
  </si>
  <si>
    <t>Purchase Tools and Equipment (2027) - Thermal Plants</t>
  </si>
  <si>
    <t>Purchase Tools and Equipment (2027) - Island Region</t>
  </si>
  <si>
    <t>Purchase Tools and Equipment (2027) - Labrador Region</t>
  </si>
  <si>
    <t>Purchase Tools and Equipment (2027) - TRO Services</t>
  </si>
  <si>
    <t>Purchase Personal Computers (2027)</t>
  </si>
  <si>
    <t xml:space="preserve">Replace Peripheral Infrastructure (2027) </t>
  </si>
  <si>
    <t>Perform Software Upgrades and Minor Enhancements (2027)</t>
  </si>
  <si>
    <t>Update Cyber Security Infrastructure (2027)</t>
  </si>
  <si>
    <t xml:space="preserve">Upgrade Core OT Infrastructure (2027) </t>
  </si>
  <si>
    <t>Upgrade Energy Management System (2027-2028)</t>
  </si>
  <si>
    <t>Replace Cisco Call Manager Appliances - Various</t>
  </si>
  <si>
    <t>Replace Power Line Carrier (2027-2028) - TL212</t>
  </si>
  <si>
    <t xml:space="preserve">Install Fleet EV Charging Infrastructure and Equipment VAR (2027-2028) </t>
  </si>
  <si>
    <t>Replace Mobile Equipment (2027-2029)</t>
  </si>
  <si>
    <t>Replace Light- and Heavy-Duty Vehicles (2027-2029)</t>
  </si>
  <si>
    <t>Modify Office Buildings and Procure Furniture, Fixtures, &amp; Equipment  (2027)</t>
  </si>
  <si>
    <t xml:space="preserve">Remove Safety Hazards (2027) </t>
  </si>
  <si>
    <t xml:space="preserve">Fire Panel and Devices Upgrade (2027-2028) - Hydro Place </t>
  </si>
  <si>
    <t>NL Hydro</t>
  </si>
  <si>
    <t>Work in Progress Report</t>
  </si>
  <si>
    <t>Job Name</t>
  </si>
  <si>
    <t>IOC SCADA Data Link</t>
  </si>
  <si>
    <t xml:space="preserve">Prior Year Balance </t>
  </si>
  <si>
    <t>Incurred Current Year</t>
  </si>
  <si>
    <t xml:space="preserve">Close Amount </t>
  </si>
  <si>
    <t>Incurred to Date</t>
  </si>
  <si>
    <t>Additions for Load - Distribution Systems (2024-2027) - Cartwright</t>
  </si>
  <si>
    <t>Purchase Spare Generator Step-Up Transformer - Supplemental</t>
  </si>
  <si>
    <t>Purchase Spare Generator Step-Up Transformer</t>
  </si>
  <si>
    <t>Install Unit 8 - Bay D'Espoir</t>
  </si>
  <si>
    <t>Install Unit 7 - Bay D'Espoir</t>
  </si>
  <si>
    <t>Southern Labrador Interconnection</t>
  </si>
  <si>
    <t xml:space="preserve">Penstock Life Extension - Phase 1 (2023-2025) </t>
  </si>
  <si>
    <t>Install Ultra-Fast DC Electric Vehicle Chargers - Supplemental</t>
  </si>
  <si>
    <t>Install Ultra-Fast DC Electric Vehicle Chargers</t>
  </si>
  <si>
    <t>Additions for Load - Diesel Genset Replacement and Fuel Storage Upgrade - Rigolet</t>
  </si>
  <si>
    <t>Asset Management Orchestration (2025)</t>
  </si>
  <si>
    <t>Replacement of Information Systems (2025)</t>
  </si>
  <si>
    <t>Corporate PC Replacement (2025)</t>
  </si>
  <si>
    <t>Corporate PC Replacement (2024)</t>
  </si>
  <si>
    <t>Corporate Cyber Security (2025)</t>
  </si>
  <si>
    <t>Corporate Disaster Recovery Upgrade (2025)</t>
  </si>
  <si>
    <t>ArcGIS - Electronic Tailboards (2025)</t>
  </si>
  <si>
    <t>Document Control System (2025)</t>
  </si>
  <si>
    <t>Lotus Notes Application Migration (2025)</t>
  </si>
  <si>
    <t>Nalcor Core IT (2024)</t>
  </si>
  <si>
    <t>Nalcor Cyber Security (2024)</t>
  </si>
  <si>
    <t>Nalcor HPCM Rollouts (2023)</t>
  </si>
  <si>
    <t>Corporate Minor Enhancements (2024)</t>
  </si>
  <si>
    <t>Corporate Minor Enhancements (2025)</t>
  </si>
  <si>
    <t>ArcGIS Data Architecture (2025)</t>
  </si>
  <si>
    <t>Lotus Notes Application Migration (2024)</t>
  </si>
  <si>
    <t>Microsoft Enterprise Agreement (2025)</t>
  </si>
  <si>
    <t>ArcGIS Upgrade (2025)</t>
  </si>
  <si>
    <t>P2000 Upgrade (2025)</t>
  </si>
  <si>
    <t>Lotus Notes Mail Migration (2025)</t>
  </si>
  <si>
    <t>Sharepoint Upgrade (2025)</t>
  </si>
  <si>
    <t xml:space="preserve">AP Automation </t>
  </si>
  <si>
    <t>Reporting Tool Implementation (2026)</t>
  </si>
  <si>
    <t>Corporate Peripheral Replacements (2026)</t>
  </si>
  <si>
    <t>Microsoft Enterprise Agreement (2026)</t>
  </si>
  <si>
    <t>SWOP Database Replacement (2026)</t>
  </si>
  <si>
    <t>Corporate Disaster Recovery Upgrade (2026)</t>
  </si>
  <si>
    <t>Corporate Cyber Security (2026)</t>
  </si>
  <si>
    <t>Carryover from 2025 CBA</t>
  </si>
  <si>
    <t>Allowance for Unforeseen 2026</t>
  </si>
  <si>
    <t>Refurbish Penstock 2 &amp; 3 Bay D'Espoir</t>
  </si>
  <si>
    <t>Reporting Tool Implementation (2027)</t>
  </si>
  <si>
    <t>Corporate Peripheral Replacements (2027)</t>
  </si>
  <si>
    <t>Microsoft Enterprise Agreement (2027)</t>
  </si>
  <si>
    <t>SWOP Database Replacement (2027)</t>
  </si>
  <si>
    <t>Corporate Disaster Recovery Upgrade (2027)</t>
  </si>
  <si>
    <t>Corporate Cyber Security (2027)</t>
  </si>
  <si>
    <t xml:space="preserve">Upgrade SCADA Network (2024) </t>
  </si>
  <si>
    <t>Replace MDR8000 Microwave Radios (2024-2025)</t>
  </si>
  <si>
    <t>Replace VHF Radio System (2024-2025)</t>
  </si>
  <si>
    <t>Purchase &amp; Install Site Radio System (2024) - Holyrood</t>
  </si>
  <si>
    <t>Flatten Downstream Slope (2024-2025) - Hinds Lake</t>
  </si>
  <si>
    <t>Replace Annunciator Panels (2024-2025) - Cat Arm</t>
  </si>
  <si>
    <t>Refurbish Ebbegunbaeg Control Structure</t>
  </si>
  <si>
    <t xml:space="preserve">Replace Diesel Genset 1 (2023-2024) - Ebbegunbaeg </t>
  </si>
  <si>
    <t>Refurbish Surge Tank 1 (2024-2025) - Bay d'Espoir</t>
  </si>
  <si>
    <t>Draft Tube Deck Substructure Level 2 Condition Assessment</t>
  </si>
  <si>
    <t xml:space="preserve">Refurbish Superstructure (2023-2024) - Salmon River Spillway </t>
  </si>
  <si>
    <t>Water System Condition Assessment and Upgrades (2023) - Bay d'Espoir</t>
  </si>
  <si>
    <t>Replace Annunciator - Phase 2 (2024-2025) - Bay d'Espoir</t>
  </si>
  <si>
    <t>Refurbish Intake 1 (2024-2025) - Bay d'Espoir</t>
  </si>
  <si>
    <t>Replace Powerhouse 1 Roof (2024-2025) - Bay d'Espoir</t>
  </si>
  <si>
    <t>Replace Powerhouse 1 Air Conditioning Unit (2024-2025) - Bay d'Espoir</t>
  </si>
  <si>
    <t xml:space="preserve">Upgrade DCS Hardware - Units 1 and 2 (2024-2025) - Holyrood </t>
  </si>
  <si>
    <t>Upgrade Unit 1 Control System (2024-2025) - Holyrood</t>
  </si>
  <si>
    <t xml:space="preserve">Overhaul Unit 1 Turbine Valves and Generator (2024) - Holyrood </t>
  </si>
  <si>
    <t>Install L-1 Blades Unit 1 (2024) Holyrood</t>
  </si>
  <si>
    <t>Upgrade UPS 1 &amp; 2 (2024-2025) - Holyrood</t>
  </si>
  <si>
    <t>Refurbish Outbuilding and Powerhouse Building Envelopes (2024-2025) - Holyrood</t>
  </si>
  <si>
    <t>Replace Plant Lighting (2024) - Holyrood</t>
  </si>
  <si>
    <t>Replace Metering System</t>
  </si>
  <si>
    <t>Automate Bulk Metering (2024-2026)</t>
  </si>
  <si>
    <t>Install Breaker Failure Protection (2023-2024) - Sunnyside</t>
  </si>
  <si>
    <t>Replace Data Alarm System Annunciators (2023) - Buchans</t>
  </si>
  <si>
    <t>Replace Circuit Breaker Reclosing Controllers (2023-2024) - Hardwoods</t>
  </si>
  <si>
    <t>Replace Terminal Station Lighting (2023-2024)</t>
  </si>
  <si>
    <t>Upgrade Power Transformers (2024-2025)</t>
  </si>
  <si>
    <t xml:space="preserve">Upgrade Station Lighting (2024-2025) - Bottom Waters, Deer Lake, Doyles, Indian River, and Western Avalon Terminal Stations </t>
  </si>
  <si>
    <t>Upgrade Data Alarm Systems (2024–2025) - Western Avalon Terminal Station</t>
  </si>
  <si>
    <t>Refurbish Control Building (2024-2025) - Grandy Brook and Doyles</t>
  </si>
  <si>
    <t>Braya Renewable 2024 (CIAC)</t>
  </si>
  <si>
    <t>Replace Unit 2047 - Ramea</t>
  </si>
  <si>
    <t>Construct Maintenance Platform (2024-2025) - Holyrood Gas Turbine</t>
  </si>
  <si>
    <t>Replace Light- and Heavy-Duty Vehicles (2023-2025)</t>
  </si>
  <si>
    <t>Upgrade Water and Fire Suppression Systems (2023-2024) - Bishop's Falls</t>
  </si>
  <si>
    <t>Replace Mobile Equipment (2024-2025)</t>
  </si>
  <si>
    <t>Replace Light- and Heavy-Duty Vehicles (2024-2026)</t>
  </si>
  <si>
    <t>Purchase 50' Material Handler Aerial Device on Tracked Unit (2024-2026) - Happy Valley Goose Bay</t>
  </si>
  <si>
    <t>Install Line Monitoring System (2024) - TL201</t>
  </si>
  <si>
    <t>Upgrade Distribution (2024-2025) - Bay d'Espoir Terminal Station 2</t>
  </si>
  <si>
    <t>Renew Distribution Feeders (2024-2025)</t>
  </si>
  <si>
    <t>Install Public EV Ultra Fast Charger (2024) - Conne River</t>
  </si>
  <si>
    <t>Additions for Load - Wabush Substation Upgrades</t>
  </si>
  <si>
    <t>Wabush Terminal Station Upgrades</t>
  </si>
  <si>
    <t>Upgrade Fault Recorders - WABTS (2022-2023)</t>
  </si>
  <si>
    <t>Upgrade Worst-Performing Distribution Feeders (2024-2025)</t>
  </si>
  <si>
    <t>Diesel Genset Replacements (2021-2022)</t>
  </si>
  <si>
    <t>Diesel Genset Replacement Program (2023-2025)</t>
  </si>
  <si>
    <t>Replace Intermediate Fuel Storage Tanks (2023-2024) - Nain</t>
  </si>
  <si>
    <t>Replace Unit 2090/2044 - Charlottetown and Mary's Harbour</t>
  </si>
  <si>
    <t>Replace Diesel Gensets (2024-2026)</t>
  </si>
  <si>
    <t xml:space="preserve">Additions for Load Growth - Upgrade Transformer Capacity (2023-2024) - Jean Lake Terminal Station </t>
  </si>
  <si>
    <t xml:space="preserve">Additions for Load (2022) - Mary's Harbour Service Conductor </t>
  </si>
  <si>
    <t>Diesel Genset Replacement Unit 2012 - L'Anse-Au-Loup</t>
  </si>
  <si>
    <t>CHT Winterize Unit 2102 and Install Mobile - Supplemental</t>
  </si>
  <si>
    <t>Additions for Load - Distribution Systems (2024-2026) - Main Brook</t>
  </si>
  <si>
    <t>Upgrade Fleet Infrastructure Program - Install L2 EV Chargers (2024) - Hydro Place</t>
  </si>
  <si>
    <t>General Property Rehabilitation (2024) - Hydro Place</t>
  </si>
  <si>
    <t>Perform Office Modifications (2024) - Hydro Place</t>
  </si>
  <si>
    <t>Completion of Fire Restoration – Fourth Floor Hydro Place</t>
  </si>
  <si>
    <t>Inspect Fuel Tanks (2024) - Hardwoods Gas Turbines</t>
  </si>
  <si>
    <t>Upgrade Instrumentation (2024-2025) - Hardwoods Gas Turbine</t>
  </si>
  <si>
    <t>Upgrade Exhaust Stack Expansion Joints (2024) - Hardwoods and Stephenville</t>
  </si>
  <si>
    <t>Replace Power Line Carrier (2023–2024) - TL223 and TL224</t>
  </si>
  <si>
    <t>Replace Network Communications Equipment (2024)</t>
  </si>
  <si>
    <t>Telecommunications In-Service Failure (2024)</t>
  </si>
  <si>
    <t>Purchase Tools and Equipment Less than $50,000 (2024) - Telecontrol</t>
  </si>
  <si>
    <t>Purchase Mobile Devices (2024)</t>
  </si>
  <si>
    <t>Minor Telecommunications Enhancements (2024)</t>
  </si>
  <si>
    <t>Install Anemometer (2024) - Cat Arm</t>
  </si>
  <si>
    <t>Replace 48 V Battery Banks and Chargers (2024)</t>
  </si>
  <si>
    <t>Upgrade Remote Terminal Units (2024)</t>
  </si>
  <si>
    <t>Replace CCTV Cameras (2024)</t>
  </si>
  <si>
    <t>Replace SONET Multiplexors (2024)</t>
  </si>
  <si>
    <t>HLK-Annunciator Replacement</t>
  </si>
  <si>
    <t>Replace Powerhouse Station Service Panel (2023-2024) - Upper Salmon</t>
  </si>
  <si>
    <t>Penstock Level II Condition Assessment (2024) - Upper Salmon</t>
  </si>
  <si>
    <t>Replace Timber Crib and Insulation (2024) - Burnt Dam Spillway</t>
  </si>
  <si>
    <t>Hydraulic In-Service Failures (2024)</t>
  </si>
  <si>
    <t>Purchase Tools and Equipment Less than $50,000 (2024) - Hydraulic Plants</t>
  </si>
  <si>
    <t>Overhaul Hydraulic Units (2024)</t>
  </si>
  <si>
    <t>Holyrood Upgrade Turbine Control System Unit 2 - Supplemental</t>
  </si>
  <si>
    <t>Overhaul Unit 2 Turbine and Valves (2023) - Holyrood</t>
  </si>
  <si>
    <t>Holyrood Thermal Generating Station Unit 1 and Unit 2 Turbine Last Stage Blades</t>
  </si>
  <si>
    <t>Thermal In-Service Failures (2024)</t>
  </si>
  <si>
    <t>Overhaul Pumps (2024) - Holyrood</t>
  </si>
  <si>
    <t xml:space="preserve">Refurbish Fuel Oil Storage Tank 4 (2024) - Holyrood </t>
  </si>
  <si>
    <t>Purchase Tools and Equipment Less than $50,000 (2024) - Thermal Plants</t>
  </si>
  <si>
    <t>Replace Underground Fire Water Distribution System - Holyrood</t>
  </si>
  <si>
    <t>Holyrood Fuel Tank #1 Fuel Inspection And Refurbishment - Supplemental</t>
  </si>
  <si>
    <t>Boiler Condition Assessment and Miscellaneous Upgrades (2024) - Holyrood</t>
  </si>
  <si>
    <t>Overhaul Marine Terminal Loading Arms (2024) - Holyrood</t>
  </si>
  <si>
    <t xml:space="preserve">Remove Safety Hazards (2024) </t>
  </si>
  <si>
    <t>Purchase Meters and Metering Equipment (2024)</t>
  </si>
  <si>
    <t xml:space="preserve">Remove Safety Hazards (2023) </t>
  </si>
  <si>
    <t>Replace Transformer T7 - HRD</t>
  </si>
  <si>
    <t>Valentine Gold Interconnection - Supplemental</t>
  </si>
  <si>
    <t>Valentine Gold Interconnection (CIAC)</t>
  </si>
  <si>
    <t>Upgrades for Future Retirement of Stephenville Gas Turbine</t>
  </si>
  <si>
    <t>Install Fire Protection in 230 kV Stations -  BUC (2022-23)</t>
  </si>
  <si>
    <t>Replace Protective Relays - Various (2022-23)</t>
  </si>
  <si>
    <t xml:space="preserve">Replace TS Battery Banks and Chargers - EHW, HWD, SDP, SHE, SOK </t>
  </si>
  <si>
    <t xml:space="preserve">Upgrade Power Transformers - Various (2022-23) </t>
  </si>
  <si>
    <t xml:space="preserve">Replace Disconnect Switches - Various (2022-23) </t>
  </si>
  <si>
    <t>Upgrade Station Lighting - BUCTS and HWDTS (2022-23)</t>
  </si>
  <si>
    <t xml:space="preserve">Replace Instrument Transformers - Various (2022-23) </t>
  </si>
  <si>
    <t>Install Fire Protection in 230 kV Stations (2023-2024) - Deer Lake</t>
  </si>
  <si>
    <t xml:space="preserve">Circuit Breakers Renewal Program (2023-2024) </t>
  </si>
  <si>
    <t>Terminal Station Renewal Program (2023-2024)</t>
  </si>
  <si>
    <t xml:space="preserve">Install Oil Spill Containment Transformer T1S (2023-2024) - Cat Arm </t>
  </si>
  <si>
    <t>Terminal Station In-Service Failures (2024)</t>
  </si>
  <si>
    <t>Braya Renewable 2023 (CIAC)</t>
  </si>
  <si>
    <t>Install Fire Protection in Diesel Plants (2022-2023) - Ramea</t>
  </si>
  <si>
    <t>Diesel In-Service Failures (2024)</t>
  </si>
  <si>
    <t>Overhaul Diesel Units (2024)</t>
  </si>
  <si>
    <t>Perform Combustor Inspection - Holyrood Gas Turbine</t>
  </si>
  <si>
    <t>Purchase Tools and Equipment Less than $50,000 (2024) - Gas Turbine</t>
  </si>
  <si>
    <t>Purchase 46' Material Handler Aerial Device on Track Unit</t>
  </si>
  <si>
    <t>Purchase 85' Material Handler Aerial Device on Track Unit</t>
  </si>
  <si>
    <t>Replace Light- and Heavy-Duty Vehicles (2022-2024)</t>
  </si>
  <si>
    <t>Replace Mobile Equipment (2023-2024)</t>
  </si>
  <si>
    <t>Replace Diesel Shop Building (2023-2025) - Bishop's Falls</t>
  </si>
  <si>
    <t>Replace HVAC System (2023-2024) - Bishop's Falls</t>
  </si>
  <si>
    <t>Replace Grader Unit V9829 (2024) - Bay d'Espoir</t>
  </si>
  <si>
    <t>Wood Pole Line Management (2024)</t>
  </si>
  <si>
    <t>Transmission In-Service Failures (2024)</t>
  </si>
  <si>
    <t>Upgrade of Worst-Performing Distribution Feeders (2023-2024)</t>
  </si>
  <si>
    <t>IOC SCADA Data Link (CIAC)</t>
  </si>
  <si>
    <t>Major Condition Assessment and Miscellaneous Refurbishments Synchronous Condenser 1 and 2 (2023-2024) - Wabush Terminal Station</t>
  </si>
  <si>
    <t>Labrador City L22 Voltage Conversion (2022-2023)</t>
  </si>
  <si>
    <t xml:space="preserve">Replace Building Exterior (2023-2024) - Postville </t>
  </si>
  <si>
    <t>Diesel Genset Replacement Unit 2039 - St. Lewis</t>
  </si>
  <si>
    <t>Purchase Tools and Equipment Less than $50,000 (2023) - Northern Region</t>
  </si>
  <si>
    <t>Widen Rights-of-Way of Transmission Lines TL239 &amp; TL259 (2024)</t>
  </si>
  <si>
    <t>Purchase Office Equipment Less Than $50,000 (2024)</t>
  </si>
  <si>
    <t>Upgrade HVAC Supervisory Controllers (2024) - Hydro Place</t>
  </si>
  <si>
    <t>Replace Peripheral Infrastructure (2023)</t>
  </si>
  <si>
    <t>Purchase Personal Computers (2024)</t>
  </si>
  <si>
    <t xml:space="preserve">Replace Peripheral Infrastructure (2024) </t>
  </si>
  <si>
    <t>Upgrade Core OT Infrastructure (2024)</t>
  </si>
  <si>
    <t>Update Cyber Security Infrastructure (2024)</t>
  </si>
  <si>
    <t>Perform Software Upgrades and Minor Enhancements (2024)</t>
  </si>
  <si>
    <t>Upgrade Energy Management System (2024)</t>
  </si>
  <si>
    <t>Replace Human Machine Interface (2023) - Happy Valley Gas Turbine</t>
  </si>
  <si>
    <t>Replace Oil Mist Separator (2023-2024) - Happy Valley Gas Turbine</t>
  </si>
  <si>
    <t>Gas Turbine In-Service Failures (2024)</t>
  </si>
  <si>
    <t>Gas Turbine In-Service Failures (2023)</t>
  </si>
  <si>
    <t>2020 Hydro FEED Costs</t>
  </si>
  <si>
    <t>2021 Hydro FEED Costs</t>
  </si>
  <si>
    <t>2022 Hydro FEED Costs</t>
  </si>
  <si>
    <t>2023 Hydro FEED Costs</t>
  </si>
  <si>
    <t>2024 Hydro FEED Costs</t>
  </si>
  <si>
    <t>2025 Hydro FEED Costs</t>
  </si>
  <si>
    <t>2026 Hydro FEED Costs</t>
  </si>
  <si>
    <t>Perform Minor Enhancements (2022)</t>
  </si>
  <si>
    <t>Purchase Tools and Equipment (2024)</t>
  </si>
  <si>
    <t>Hydraulic In-Service Failures (2022)</t>
  </si>
  <si>
    <t>Major Projects FEED Unit 8 BDE</t>
  </si>
  <si>
    <t>Major Projects FEED Unit 7 BDE</t>
  </si>
  <si>
    <t>FEED Holyrood -Life Extension</t>
  </si>
  <si>
    <t>Thermal In-Service Failures (2023)</t>
  </si>
  <si>
    <t>Terminal Station In-Service Failures (2023)</t>
  </si>
  <si>
    <t>Distribution Upgrades (2024)</t>
  </si>
  <si>
    <t>Service Extensions (2024)</t>
  </si>
  <si>
    <t>WAB Airport Upstream CIAC (2023)</t>
  </si>
  <si>
    <t>FEED - CHT Southern Labrador</t>
  </si>
  <si>
    <t xml:space="preserve">CHT Insurance Proceeds </t>
  </si>
  <si>
    <t>Install Ultra-Fast DC Electric Vehicle Chargers CIAC</t>
  </si>
  <si>
    <t>Overhaul Diesel Units (2022)</t>
  </si>
  <si>
    <t>IOC 2024 (CIAC)</t>
  </si>
  <si>
    <t xml:space="preserve">Circuit Breakers Renewal Program (2022-2023) </t>
  </si>
  <si>
    <t xml:space="preserve">Circuit Breakers Renewal Program (2017-2018) </t>
  </si>
  <si>
    <t>Install Breaker Fail Protection (2021)</t>
  </si>
  <si>
    <t>FEED Avalon Combust Turbine</t>
  </si>
  <si>
    <t>Reburbish Hydraulic System - Bay D'Espoir (2019)</t>
  </si>
  <si>
    <t>Additions  for Load Growth - Jean Lake Terminal Station (2023)</t>
  </si>
  <si>
    <t>Replace Diesel Shop Building Bishops Falls (2023)</t>
  </si>
  <si>
    <t xml:space="preserve">Perform Level 2 Condition Assessment - Unit 7 Intake and Draft Tube (2025) - Bay d'Espoir </t>
  </si>
  <si>
    <t>Purchase Tools and Equipment (2025) - Telecontrol</t>
  </si>
  <si>
    <t>Purchase Tools and Equipment (2025) - Hydraulic Plants</t>
  </si>
  <si>
    <t>Purchase Tools and Equipment (2025) - Thermal Plants</t>
  </si>
  <si>
    <t>Purchase Tools and Equipment (2025) - Gas Turbines</t>
  </si>
  <si>
    <t>Install Electric Vehicle Chargers (2025-2026) - Hydro Sites</t>
  </si>
  <si>
    <t>Purchase Tools and Equipment (2025) - Island Region</t>
  </si>
  <si>
    <t>Purchase Tools and Equipment (2025) - TRO Services</t>
  </si>
  <si>
    <t>Purchase Tools and Equipment (2025) - Labrador Region</t>
  </si>
  <si>
    <t>Modify Office Buildings and Procure Furniture, Fixtures, &amp; Equipment (2025)</t>
  </si>
  <si>
    <t>Replace Human Machine Interface (2025) - Stephenville</t>
  </si>
  <si>
    <t>Perform Level 2 Condition Assessment - Stage I &amp; II Cooling Water Sump Structures (2025) - Holyrood</t>
  </si>
  <si>
    <t>Replace Instrument Transformers (2025-2026)</t>
  </si>
  <si>
    <t>Replace Disconnects (2025-2026)</t>
  </si>
  <si>
    <t>Replace Terminal Station Battery Banks and Chargers (2025-2026)</t>
  </si>
  <si>
    <t>Purchase Meters and Metering Equipment (2025-2026)</t>
  </si>
  <si>
    <t>Refurbish Intake 2 (2025-2026) - Bay d'Espoir</t>
  </si>
  <si>
    <t>Install Fire Protection - 230 kV Stations (2025-2026) - Come by Chance</t>
  </si>
  <si>
    <t>Renew Circuit Breakers (2025-2026)</t>
  </si>
  <si>
    <t>Replace Protective Relays (2025-2026)</t>
  </si>
  <si>
    <t>Replace GPS Clocks (2025-2026)</t>
  </si>
  <si>
    <t>Replace Circuit Breaker Reclosing Controllers (2025-2026) - Cow Head and Massey Drive</t>
  </si>
  <si>
    <t>Implement SCADA Points Application (2025-2026)</t>
  </si>
  <si>
    <t xml:space="preserve">Upgrade Energy Management System (2025-2026) </t>
  </si>
  <si>
    <t>Perform Major Inspection - Synchronous Condenser 2 (2025-2026) - Wabush</t>
  </si>
  <si>
    <t>Refurbish Marine Terminal (2025-2026) - Holyrood</t>
  </si>
  <si>
    <t>Upgrade Data Alarm Systems (2025-2026) - Hardwoods</t>
  </si>
  <si>
    <t>Replace Diesel Gensets (2025-2027)</t>
  </si>
  <si>
    <t>Replace Emergency Diesel Genset (2025-2027) - Cat Arm</t>
  </si>
  <si>
    <t xml:space="preserve">Upgrade Worst-Performing Distribution Feeders (2025-2027) </t>
  </si>
  <si>
    <t>Replace Light and Heavy-Duty Vehicles (2025-2027)</t>
  </si>
  <si>
    <t>Replace Mobile Equipment (2025-2027)</t>
  </si>
  <si>
    <t xml:space="preserve">Install Mid Span Structures - TL220 (2025-2026)  </t>
  </si>
  <si>
    <t>Rewind Stator (2025-2026) - Hinds Lake</t>
  </si>
  <si>
    <t>Upgrade Work Protection Code Application (2025-2026)</t>
  </si>
  <si>
    <t>Replace Light and Heavy Duty Vehicles (2024-2026)</t>
  </si>
  <si>
    <t>Replace Track Unit V7066/V6106 HVG</t>
  </si>
  <si>
    <t xml:space="preserve">Diesel Genset Replacements (2024 - 2026) </t>
  </si>
  <si>
    <t>Allowance for Unforeseen 2027</t>
  </si>
  <si>
    <t xml:space="preserve">Purchase Tools and Equipment (2026) </t>
  </si>
  <si>
    <t>Holyrood Gas Turbine - Secondary Station Service Supply</t>
  </si>
  <si>
    <t>Provide Service Extensions (2027) CIAC</t>
  </si>
  <si>
    <t>Distribution System In-Service Failures, Miscellaneous Upgrades, and Street Lights (2027) CIAC</t>
  </si>
  <si>
    <t>Tacora 2027 Circuit Breakers CIAC</t>
  </si>
  <si>
    <t>IOC 2027 Circuit Breakers CIAC</t>
  </si>
  <si>
    <t>IOC 2027 Protective Relays CIAC</t>
  </si>
  <si>
    <t>Distribution System In-Service Failures, Miscellaneous Upgrades, and Street Lights (2026) CIAC</t>
  </si>
  <si>
    <t>Provide Service Extensions (2026) CIAC</t>
  </si>
  <si>
    <t>Tacora 2026 Circuit Breakers CIAC</t>
  </si>
  <si>
    <t>Teck 2026 Circuit Breakers CIAC</t>
  </si>
  <si>
    <t>Tacora 2026 Disconnects CIAC</t>
  </si>
  <si>
    <t>Vale CIAC</t>
  </si>
  <si>
    <t>Braya CIAC</t>
  </si>
  <si>
    <t>Tacora CIAC</t>
  </si>
  <si>
    <t>Teck CIAC</t>
  </si>
  <si>
    <t>Misc CIAC</t>
  </si>
  <si>
    <t>Bay D'Espoir Unit 8</t>
  </si>
  <si>
    <t>Overhaul Hydraulic Units (2025) - Bay d'Espoir</t>
  </si>
  <si>
    <t>Procure Stop Logs for Bay D'Espoir Units 1-7</t>
  </si>
  <si>
    <t>Vale Voisey's Bay (CIAC)</t>
  </si>
  <si>
    <t>Replace Unit 2005 (2025-2027) - L'Anse au Loup</t>
  </si>
  <si>
    <t>Interconnection and Integration of the Puffin Wind Inc. Renewable Energy Project - Supplemental</t>
  </si>
  <si>
    <t>Puffin Wind Inc. CIAC</t>
  </si>
  <si>
    <t>Install Additional Fuel Tank Ramea (2025)</t>
  </si>
  <si>
    <t>Conne River Install EV Chargers CIAC</t>
  </si>
  <si>
    <t>Supply &amp; Install New Work Stations Level 4 Hydro Place (2025)</t>
  </si>
  <si>
    <t>Replace 250 Vdc Battery Bank (2025-2026) - Stephenville</t>
  </si>
  <si>
    <t>Project Controls Management System - Major Projects (2025)</t>
  </si>
  <si>
    <t>Replacement of Information Systems - Reporting Tool Implementation</t>
  </si>
  <si>
    <t>2027 Hydro FEED Costs</t>
  </si>
  <si>
    <t>ECC Upgrades for LCP</t>
  </si>
  <si>
    <t>Provide Service Extensions (2022) - Various</t>
  </si>
  <si>
    <t>Tacora CIAC - Renew Circuit Breakers</t>
  </si>
  <si>
    <t>Teck CIAC - Renew Breakers</t>
  </si>
  <si>
    <t>Install Carbon Dust Collection System (2025-2026) - Hinds Lake</t>
  </si>
  <si>
    <t>Hydraulic In-Service Failures (2023)</t>
  </si>
  <si>
    <t>Bay D'Espoir Penstock 3 Refurbishment</t>
  </si>
  <si>
    <t>Remove Safety Hazards (2023)</t>
  </si>
  <si>
    <t>Braya Renewable CIAC</t>
  </si>
  <si>
    <t>Overhaul Diesel Units (2023)</t>
  </si>
  <si>
    <t>Upgrade Fire Supp System Bishops Falls (2020)</t>
  </si>
  <si>
    <t>Carol Lake Metal Works CIAC</t>
  </si>
  <si>
    <t>Gosling Lake / A&amp;M CIAC</t>
  </si>
  <si>
    <t>Lab West Transmission FEED</t>
  </si>
  <si>
    <t>Purchase Tools and Equipment (2023)</t>
  </si>
  <si>
    <t>Replace Terminal Station Battery Bank (2023)</t>
  </si>
  <si>
    <t>Perform Accessbility Improvements (2025) - Hydro Place</t>
  </si>
  <si>
    <t>Perform Office Renocations (2025-2026) - MOU</t>
  </si>
  <si>
    <t>Perform Minor Enhancements (2024)</t>
  </si>
  <si>
    <t xml:space="preserve">Upgrade Energy Management System (2024-2025) </t>
  </si>
  <si>
    <t>Overhaul Main Enclosure (2025) - Harwoods</t>
  </si>
  <si>
    <t>Allowance for Unforeseen (2024)</t>
  </si>
  <si>
    <t xml:space="preserve">Purchase Tools and Equipment (2024) </t>
  </si>
  <si>
    <t>Distribution System In-Service Failures, Miscellaneous Upgrades, and Street Lights (2022) - Various</t>
  </si>
  <si>
    <t>Circuit Breakers CIAC</t>
  </si>
  <si>
    <t>IOC Scada Data Link CIAC</t>
  </si>
  <si>
    <t xml:space="preserve">Replace Disconnects (2023-2024) - Various </t>
  </si>
  <si>
    <t xml:space="preserve">Replace Instrument Transformers (2023-2024) - Various </t>
  </si>
  <si>
    <t xml:space="preserve">Replace Protective Relays (2023-2024) - Various </t>
  </si>
  <si>
    <t>Replace Terminal Station Battery Banks and Chargers (2023-2024) - Various</t>
  </si>
  <si>
    <t>Upgrade Power Transformers (2023-2024) - Various</t>
  </si>
  <si>
    <t xml:space="preserve">Overhaul Unit 1 (2024) - Granite Canal </t>
  </si>
  <si>
    <t>Purchase and Replace Last Stage Blades - Holyrood Units 1 and 2</t>
  </si>
  <si>
    <t>Replace Station Lighting - Buchan's</t>
  </si>
  <si>
    <t>Terminal Station CIAC</t>
  </si>
  <si>
    <t>Holyrood Replace Unit Speed Governor System</t>
  </si>
  <si>
    <t>Upgrade Circuit Breakers (2021-2022) - Various</t>
  </si>
  <si>
    <t>Install Breaker Failure Protection - OPD &amp; MDR</t>
  </si>
  <si>
    <t>Valentine Gold Interconnection - CIAC</t>
  </si>
  <si>
    <t>EV Chargers CIAC</t>
  </si>
  <si>
    <t>Service Extensions CIAC</t>
  </si>
  <si>
    <t>As of December 31, 2024 (Actuals)</t>
  </si>
  <si>
    <t>As of December 31, 2025 (Actuals)</t>
  </si>
  <si>
    <t>As of December 31, 2024 (Forecast)</t>
  </si>
  <si>
    <t>As of December 31, 2025 (Forecast)</t>
  </si>
  <si>
    <t>As of December 31, 2026 (Forecast)</t>
  </si>
  <si>
    <t>As of December 31, 2027 (Forecast)</t>
  </si>
  <si>
    <t>Direct Additions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</si>
</sst>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12"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b/>
      <sz val="10"/>
      <color theme="1"/>
      <name val="Calibri"/>
      <family val="2"/>
    </font>
    <font>
      <sz val="12"/>
      <name val="SWIS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5" fontId="11" fillId="0" borderId="0"/>
    <xf numFmtId="5" fontId="11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Fill="1" applyBorder="1"/>
    <xf numFmtId="43" fontId="3" fillId="0" borderId="0" xfId="1" applyFont="1" applyFill="1" applyBorder="1"/>
    <xf numFmtId="43" fontId="3" fillId="0" borderId="0" xfId="5" applyFont="1" applyFill="1" applyBorder="1"/>
    <xf numFmtId="0" fontId="6" fillId="0" borderId="0" xfId="7" applyFont="1" applyFill="1" applyBorder="1"/>
    <xf numFmtId="43" fontId="6" fillId="0" borderId="0" xfId="1" applyFont="1" applyFill="1" applyBorder="1" applyAlignment="1">
      <alignment horizontal="right" vertical="center"/>
    </xf>
    <xf numFmtId="0" fontId="7" fillId="0" borderId="0" xfId="7" applyFont="1" applyFill="1" applyBorder="1"/>
    <xf numFmtId="0" fontId="6" fillId="0" borderId="0" xfId="0" applyFont="1" applyFill="1" applyBorder="1" applyAlignment="1">
      <alignment vertical="top"/>
    </xf>
    <xf numFmtId="0" fontId="7" fillId="0" borderId="0" xfId="8" applyFont="1" applyFill="1" applyBorder="1"/>
    <xf numFmtId="0" fontId="6" fillId="0" borderId="0" xfId="0" applyFont="1" applyFill="1" applyBorder="1" applyAlignment="1">
      <alignment vertical="top" wrapText="1"/>
    </xf>
    <xf numFmtId="0" fontId="8" fillId="0" borderId="0" xfId="0" applyFont="1"/>
    <xf numFmtId="43" fontId="3" fillId="0" borderId="0" xfId="1" applyFont="1"/>
    <xf numFmtId="43" fontId="3" fillId="0" borderId="0" xfId="0" applyNumberFormat="1" applyFont="1"/>
    <xf numFmtId="43" fontId="3" fillId="0" borderId="0" xfId="1" applyFont="1" applyFill="1"/>
    <xf numFmtId="0" fontId="3" fillId="0" borderId="0" xfId="0" applyFont="1" applyFill="1"/>
    <xf numFmtId="0" fontId="0" fillId="0" borderId="0" xfId="0" applyFill="1"/>
    <xf numFmtId="0" fontId="3" fillId="0" borderId="0" xfId="3" applyFont="1" applyFill="1"/>
    <xf numFmtId="43" fontId="3" fillId="0" borderId="0" xfId="0" applyNumberFormat="1" applyFont="1" applyFill="1"/>
    <xf numFmtId="0" fontId="3" fillId="0" borderId="0" xfId="9" applyFont="1" applyFill="1"/>
    <xf numFmtId="0" fontId="8" fillId="0" borderId="1" xfId="9" applyFont="1" applyFill="1" applyBorder="1" applyAlignment="1">
      <alignment horizontal="center" wrapText="1"/>
    </xf>
    <xf numFmtId="43" fontId="8" fillId="0" borderId="2" xfId="10" applyFont="1" applyFill="1" applyBorder="1"/>
    <xf numFmtId="43" fontId="3" fillId="0" borderId="0" xfId="0" applyNumberFormat="1" applyFont="1" applyFill="1" applyBorder="1"/>
    <xf numFmtId="43" fontId="8" fillId="0" borderId="1" xfId="1" applyFont="1" applyFill="1" applyBorder="1" applyAlignment="1">
      <alignment horizontal="center" wrapText="1"/>
    </xf>
    <xf numFmtId="43" fontId="0" fillId="0" borderId="0" xfId="1" applyFont="1"/>
    <xf numFmtId="43" fontId="0" fillId="0" borderId="0" xfId="0" applyNumberFormat="1"/>
    <xf numFmtId="43" fontId="0" fillId="0" borderId="0" xfId="1" applyFont="1" applyFill="1"/>
    <xf numFmtId="43" fontId="3" fillId="0" borderId="0" xfId="13" applyFont="1" applyFill="1"/>
    <xf numFmtId="43" fontId="3" fillId="0" borderId="0" xfId="5" applyFont="1" applyFill="1"/>
    <xf numFmtId="0" fontId="8" fillId="0" borderId="0" xfId="9" applyFont="1" applyFill="1" applyAlignment="1"/>
    <xf numFmtId="0" fontId="3" fillId="0" borderId="0" xfId="12" applyFont="1" applyFill="1"/>
    <xf numFmtId="43" fontId="3" fillId="0" borderId="0" xfId="12" applyNumberFormat="1" applyFont="1" applyFill="1"/>
    <xf numFmtId="0" fontId="3" fillId="0" borderId="3" xfId="12" applyFont="1" applyFill="1" applyBorder="1"/>
    <xf numFmtId="43" fontId="3" fillId="0" borderId="3" xfId="5" applyFont="1" applyFill="1" applyBorder="1"/>
    <xf numFmtId="43" fontId="3" fillId="0" borderId="0" xfId="13" applyFont="1" applyFill="1" applyBorder="1"/>
    <xf numFmtId="0" fontId="8" fillId="0" borderId="0" xfId="12" applyFont="1" applyFill="1"/>
    <xf numFmtId="43" fontId="6" fillId="0" borderId="0" xfId="13" applyFont="1" applyFill="1" applyBorder="1"/>
    <xf numFmtId="0" fontId="10" fillId="0" borderId="0" xfId="0" applyFont="1"/>
    <xf numFmtId="43" fontId="10" fillId="0" borderId="0" xfId="1" applyFont="1"/>
    <xf numFmtId="0" fontId="8" fillId="0" borderId="0" xfId="9" applyFont="1" applyFill="1" applyAlignment="1">
      <alignment horizontal="center"/>
    </xf>
  </cellXfs>
  <cellStyles count="17">
    <cellStyle name="Comma" xfId="1" builtinId="3"/>
    <cellStyle name="Comma 126" xfId="10" xr:uid="{5877730E-F392-4EFC-AAEB-344150049906}"/>
    <cellStyle name="Comma 2 2" xfId="13" xr:uid="{B8F3C940-4DE8-42EE-A78C-DBF4CD26FF2A}"/>
    <cellStyle name="Comma 4" xfId="5" xr:uid="{2C326DE8-EFD8-4995-A776-1FD11B2EA9BE}"/>
    <cellStyle name="Comma 6" xfId="6" xr:uid="{2479D6D4-0DC7-4CDF-98CF-65A63423C875}"/>
    <cellStyle name="Comma 62 2" xfId="11" xr:uid="{00F50111-FE65-4D7F-A939-14311BFD1D1D}"/>
    <cellStyle name="Normal" xfId="0" builtinId="0"/>
    <cellStyle name="Normal 2" xfId="15" xr:uid="{E15F7476-1CC0-43A0-85B3-D696AF848E30}"/>
    <cellStyle name="Normal 2 2" xfId="16" xr:uid="{87EF299F-883D-428D-BE10-2D430CBCEF1A}"/>
    <cellStyle name="Normal 2 3" xfId="12" xr:uid="{3B46606B-E2B1-44F5-8396-840D53BEDD94}"/>
    <cellStyle name="Normal 3" xfId="4" xr:uid="{3782F9C0-449E-4989-8D9F-3B15B46FC455}"/>
    <cellStyle name="Normal 3 3" xfId="14" xr:uid="{42F31253-A54D-4737-97EB-DD7FB48667FF}"/>
    <cellStyle name="Normal 363" xfId="9" xr:uid="{5D75C292-230E-4203-8D1F-35B7EAFCCCBE}"/>
    <cellStyle name="Normal 4" xfId="2" xr:uid="{B6036AD2-3000-48CC-89B1-807FA6CC6C9C}"/>
    <cellStyle name="Normal 6" xfId="3" xr:uid="{E3530BEF-CD20-43B9-A0AE-C7C7010C740C}"/>
    <cellStyle name="Normal_Combined (2026-2029" xfId="8" xr:uid="{FA2AC938-D7DD-4773-A33F-5DFEAE80D69A}"/>
    <cellStyle name="Normal_Sheet1" xfId="7" xr:uid="{D29500E1-930C-4800-927D-A080EA758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BE1E-703D-4936-8D12-5BF67744CAB7}">
  <dimension ref="A1:E223"/>
  <sheetViews>
    <sheetView topLeftCell="A181" workbookViewId="0">
      <selection activeCell="A4" sqref="A4"/>
    </sheetView>
  </sheetViews>
  <sheetFormatPr defaultRowHeight="12.75"/>
  <cols>
    <col min="1" max="1" width="112.28515625" style="16" bestFit="1" customWidth="1"/>
    <col min="2" max="2" width="14.140625" style="16" bestFit="1" customWidth="1"/>
    <col min="3" max="3" width="14.7109375" style="16" bestFit="1" customWidth="1"/>
    <col min="4" max="4" width="15.140625" style="16" bestFit="1" customWidth="1"/>
    <col min="5" max="5" width="21.85546875" style="16" customWidth="1"/>
    <col min="6" max="16384" width="9.140625" style="16"/>
  </cols>
  <sheetData>
    <row r="1" spans="1:5">
      <c r="A1" s="39" t="s">
        <v>298</v>
      </c>
      <c r="B1" s="39"/>
      <c r="C1" s="39"/>
      <c r="D1" s="39"/>
      <c r="E1" s="39"/>
    </row>
    <row r="2" spans="1:5">
      <c r="A2" s="39" t="s">
        <v>299</v>
      </c>
      <c r="B2" s="39"/>
      <c r="C2" s="39"/>
      <c r="D2" s="39"/>
      <c r="E2" s="39"/>
    </row>
    <row r="3" spans="1:5">
      <c r="A3" s="39" t="s">
        <v>644</v>
      </c>
      <c r="B3" s="39"/>
      <c r="C3" s="39"/>
      <c r="D3" s="39"/>
      <c r="E3" s="39"/>
    </row>
    <row r="4" spans="1:5" ht="25.5">
      <c r="A4" s="20" t="s">
        <v>300</v>
      </c>
      <c r="B4" s="20" t="s">
        <v>302</v>
      </c>
      <c r="C4" s="20" t="s">
        <v>303</v>
      </c>
      <c r="D4" s="20" t="s">
        <v>304</v>
      </c>
      <c r="E4" s="20" t="s">
        <v>305</v>
      </c>
    </row>
    <row r="5" spans="1:5">
      <c r="A5" s="15" t="s">
        <v>419</v>
      </c>
      <c r="B5" s="14">
        <v>55781.62</v>
      </c>
      <c r="C5" s="14">
        <v>823643.59</v>
      </c>
      <c r="D5" s="14">
        <v>-879425.21</v>
      </c>
      <c r="E5" s="14">
        <v>0</v>
      </c>
    </row>
    <row r="6" spans="1:5">
      <c r="A6" s="15" t="s">
        <v>420</v>
      </c>
      <c r="B6" s="14">
        <v>0</v>
      </c>
      <c r="C6" s="14">
        <v>235195.23</v>
      </c>
      <c r="D6" s="14">
        <v>-162284.71</v>
      </c>
      <c r="E6" s="14">
        <v>72910.52</v>
      </c>
    </row>
    <row r="7" spans="1:5">
      <c r="A7" s="15" t="s">
        <v>421</v>
      </c>
      <c r="B7" s="14">
        <v>0</v>
      </c>
      <c r="C7" s="14">
        <v>253808.59</v>
      </c>
      <c r="D7" s="14">
        <v>-253808.59</v>
      </c>
      <c r="E7" s="14">
        <v>0</v>
      </c>
    </row>
    <row r="8" spans="1:5">
      <c r="A8" s="15" t="s">
        <v>422</v>
      </c>
      <c r="B8" s="14">
        <v>0</v>
      </c>
      <c r="C8" s="14">
        <v>44509.18</v>
      </c>
      <c r="D8" s="14">
        <v>-44509.18</v>
      </c>
      <c r="E8" s="14">
        <v>0</v>
      </c>
    </row>
    <row r="9" spans="1:5">
      <c r="A9" s="15" t="s">
        <v>353</v>
      </c>
      <c r="B9" s="14">
        <v>0</v>
      </c>
      <c r="C9" s="14">
        <v>571669.81999999995</v>
      </c>
      <c r="D9" s="14">
        <v>-377302.08</v>
      </c>
      <c r="E9" s="14">
        <v>194367.74</v>
      </c>
    </row>
    <row r="10" spans="1:5">
      <c r="A10" s="15" t="s">
        <v>423</v>
      </c>
      <c r="B10" s="14">
        <v>0</v>
      </c>
      <c r="C10" s="14">
        <v>166565.92000000001</v>
      </c>
      <c r="D10" s="14">
        <v>-166565.92000000001</v>
      </c>
      <c r="E10" s="14">
        <v>0</v>
      </c>
    </row>
    <row r="11" spans="1:5">
      <c r="A11" s="15" t="s">
        <v>424</v>
      </c>
      <c r="B11" s="14">
        <v>0</v>
      </c>
      <c r="C11" s="14">
        <v>87595.71</v>
      </c>
      <c r="D11" s="14">
        <v>-87595.71</v>
      </c>
      <c r="E11" s="14">
        <v>0</v>
      </c>
    </row>
    <row r="12" spans="1:5">
      <c r="A12" s="15" t="s">
        <v>425</v>
      </c>
      <c r="B12" s="14">
        <v>0</v>
      </c>
      <c r="C12" s="14">
        <v>100742.38</v>
      </c>
      <c r="D12" s="14">
        <v>-100742.38</v>
      </c>
      <c r="E12" s="14">
        <v>0</v>
      </c>
    </row>
    <row r="13" spans="1:5">
      <c r="A13" s="15" t="s">
        <v>426</v>
      </c>
      <c r="B13" s="14">
        <v>0</v>
      </c>
      <c r="C13" s="14">
        <v>253249.43</v>
      </c>
      <c r="D13" s="14">
        <v>-81039.820000000007</v>
      </c>
      <c r="E13" s="14">
        <v>172209.61</v>
      </c>
    </row>
    <row r="14" spans="1:5">
      <c r="A14" s="15" t="s">
        <v>354</v>
      </c>
      <c r="B14" s="14">
        <v>0</v>
      </c>
      <c r="C14" s="14">
        <v>283315.02</v>
      </c>
      <c r="D14" s="14">
        <v>0</v>
      </c>
      <c r="E14" s="14">
        <v>283315.02</v>
      </c>
    </row>
    <row r="15" spans="1:5">
      <c r="A15" s="15" t="s">
        <v>44</v>
      </c>
      <c r="B15" s="14">
        <v>0</v>
      </c>
      <c r="C15" s="14">
        <v>88178.36</v>
      </c>
      <c r="D15" s="14">
        <v>0</v>
      </c>
      <c r="E15" s="14">
        <v>88178.36</v>
      </c>
    </row>
    <row r="16" spans="1:5">
      <c r="A16" s="15" t="s">
        <v>427</v>
      </c>
      <c r="B16" s="14">
        <v>0</v>
      </c>
      <c r="C16" s="14">
        <v>200530.94</v>
      </c>
      <c r="D16" s="14">
        <v>-140371.66</v>
      </c>
      <c r="E16" s="14">
        <v>60159.28</v>
      </c>
    </row>
    <row r="17" spans="1:5">
      <c r="A17" s="15" t="s">
        <v>428</v>
      </c>
      <c r="B17" s="14">
        <v>0</v>
      </c>
      <c r="C17" s="14">
        <v>369716.11</v>
      </c>
      <c r="D17" s="14">
        <v>-369716.11</v>
      </c>
      <c r="E17" s="14">
        <v>0</v>
      </c>
    </row>
    <row r="18" spans="1:5">
      <c r="A18" s="15" t="s">
        <v>429</v>
      </c>
      <c r="B18" s="14">
        <v>0</v>
      </c>
      <c r="C18" s="14">
        <v>398695.09</v>
      </c>
      <c r="D18" s="14">
        <v>-398695.09</v>
      </c>
      <c r="E18" s="14">
        <v>0</v>
      </c>
    </row>
    <row r="19" spans="1:5">
      <c r="A19" s="15" t="s">
        <v>355</v>
      </c>
      <c r="B19" s="14">
        <v>0</v>
      </c>
      <c r="C19" s="14">
        <v>128563.71</v>
      </c>
      <c r="D19" s="14">
        <v>0</v>
      </c>
      <c r="E19" s="14">
        <v>128563.71</v>
      </c>
    </row>
    <row r="20" spans="1:5">
      <c r="A20" s="15" t="s">
        <v>356</v>
      </c>
      <c r="B20" s="14">
        <v>0</v>
      </c>
      <c r="C20" s="14">
        <v>23686.91</v>
      </c>
      <c r="D20" s="14">
        <v>0</v>
      </c>
      <c r="E20" s="14">
        <v>23686.91</v>
      </c>
    </row>
    <row r="21" spans="1:5">
      <c r="A21" s="15" t="s">
        <v>430</v>
      </c>
      <c r="B21" s="14">
        <v>298388.19</v>
      </c>
      <c r="C21" s="14">
        <v>185281.39</v>
      </c>
      <c r="D21" s="14">
        <v>-483669.58</v>
      </c>
      <c r="E21" s="14">
        <v>0</v>
      </c>
    </row>
    <row r="22" spans="1:5">
      <c r="A22" s="15" t="s">
        <v>357</v>
      </c>
      <c r="B22" s="14">
        <v>0</v>
      </c>
      <c r="C22" s="14">
        <v>158271.12</v>
      </c>
      <c r="D22" s="14">
        <v>0</v>
      </c>
      <c r="E22" s="14">
        <v>158271.12</v>
      </c>
    </row>
    <row r="23" spans="1:5">
      <c r="A23" s="15" t="s">
        <v>431</v>
      </c>
      <c r="B23" s="14">
        <v>883282.6</v>
      </c>
      <c r="C23" s="14">
        <v>1643396.81</v>
      </c>
      <c r="D23" s="14">
        <v>-2526679.41</v>
      </c>
      <c r="E23" s="14">
        <v>0</v>
      </c>
    </row>
    <row r="24" spans="1:5">
      <c r="A24" s="15" t="s">
        <v>432</v>
      </c>
      <c r="B24" s="14">
        <v>0</v>
      </c>
      <c r="C24" s="14">
        <v>149221.35</v>
      </c>
      <c r="D24" s="14">
        <v>-149221.35</v>
      </c>
      <c r="E24" s="14">
        <v>0</v>
      </c>
    </row>
    <row r="25" spans="1:5">
      <c r="A25" s="15" t="s">
        <v>358</v>
      </c>
      <c r="B25" s="14">
        <v>0</v>
      </c>
      <c r="C25" s="14">
        <v>343978.77</v>
      </c>
      <c r="D25" s="14">
        <v>-343978.77</v>
      </c>
      <c r="E25" s="14">
        <v>0</v>
      </c>
    </row>
    <row r="26" spans="1:5">
      <c r="A26" s="15" t="s">
        <v>359</v>
      </c>
      <c r="B26" s="14">
        <v>0</v>
      </c>
      <c r="C26" s="14">
        <v>5494117.29</v>
      </c>
      <c r="D26" s="14">
        <v>-5494117.29</v>
      </c>
      <c r="E26" s="14">
        <v>0</v>
      </c>
    </row>
    <row r="27" spans="1:5">
      <c r="A27" s="15" t="s">
        <v>360</v>
      </c>
      <c r="B27" s="14">
        <v>132551.97</v>
      </c>
      <c r="C27" s="14">
        <v>472658.19</v>
      </c>
      <c r="D27" s="14">
        <v>0</v>
      </c>
      <c r="E27" s="14">
        <v>605210.16</v>
      </c>
    </row>
    <row r="28" spans="1:5">
      <c r="A28" s="15" t="s">
        <v>361</v>
      </c>
      <c r="B28" s="14">
        <v>0</v>
      </c>
      <c r="C28" s="14">
        <v>81138.100000000006</v>
      </c>
      <c r="D28" s="14">
        <v>0</v>
      </c>
      <c r="E28" s="14">
        <v>81138.100000000006</v>
      </c>
    </row>
    <row r="29" spans="1:5">
      <c r="A29" s="15" t="s">
        <v>433</v>
      </c>
      <c r="B29" s="14">
        <v>0</v>
      </c>
      <c r="C29" s="14">
        <v>100060.79</v>
      </c>
      <c r="D29" s="14">
        <v>-100060.79</v>
      </c>
      <c r="E29" s="14">
        <v>0</v>
      </c>
    </row>
    <row r="30" spans="1:5">
      <c r="A30" s="15" t="s">
        <v>530</v>
      </c>
      <c r="B30" s="14">
        <v>228538.43</v>
      </c>
      <c r="C30" s="14">
        <v>0</v>
      </c>
      <c r="D30" s="14">
        <v>0</v>
      </c>
      <c r="E30" s="14">
        <v>228538.43</v>
      </c>
    </row>
    <row r="31" spans="1:5">
      <c r="A31" s="16" t="s">
        <v>362</v>
      </c>
      <c r="B31" s="14">
        <v>212655.3</v>
      </c>
      <c r="C31" s="14">
        <v>250361.67</v>
      </c>
      <c r="D31" s="14">
        <v>0</v>
      </c>
      <c r="E31" s="14">
        <v>463016.97</v>
      </c>
    </row>
    <row r="32" spans="1:5">
      <c r="A32" s="15" t="s">
        <v>512</v>
      </c>
      <c r="B32" s="14">
        <v>12705</v>
      </c>
      <c r="C32" s="14">
        <v>0</v>
      </c>
      <c r="D32" s="14">
        <v>0</v>
      </c>
      <c r="E32" s="14">
        <v>12705</v>
      </c>
    </row>
    <row r="33" spans="1:5">
      <c r="A33" s="16" t="s">
        <v>363</v>
      </c>
      <c r="B33" s="14">
        <v>179003.42</v>
      </c>
      <c r="C33" s="14">
        <v>533050.42000000004</v>
      </c>
      <c r="D33" s="14">
        <v>-28482.15</v>
      </c>
      <c r="E33" s="14">
        <v>683571.69</v>
      </c>
    </row>
    <row r="34" spans="1:5">
      <c r="A34" s="16" t="s">
        <v>364</v>
      </c>
      <c r="B34" s="14">
        <v>91155.56</v>
      </c>
      <c r="C34" s="14">
        <v>504220.35</v>
      </c>
      <c r="D34" s="14">
        <v>-595375.91</v>
      </c>
      <c r="E34" s="14">
        <v>0</v>
      </c>
    </row>
    <row r="35" spans="1:5">
      <c r="A35" s="16" t="s">
        <v>312</v>
      </c>
      <c r="B35" s="14">
        <v>1132357.8899999999</v>
      </c>
      <c r="C35" s="14">
        <v>6720931.8899999997</v>
      </c>
      <c r="D35" s="14">
        <v>0</v>
      </c>
      <c r="E35" s="14">
        <v>7853289.7800000003</v>
      </c>
    </row>
    <row r="36" spans="1:5">
      <c r="A36" s="16" t="s">
        <v>434</v>
      </c>
      <c r="B36" s="14">
        <v>0</v>
      </c>
      <c r="C36" s="14">
        <v>2973944.97</v>
      </c>
      <c r="D36" s="14">
        <v>-2498113.77</v>
      </c>
      <c r="E36" s="14">
        <v>475831.2</v>
      </c>
    </row>
    <row r="37" spans="1:5">
      <c r="A37" s="16" t="s">
        <v>365</v>
      </c>
      <c r="B37" s="14">
        <v>0</v>
      </c>
      <c r="C37" s="14">
        <v>147881.01999999999</v>
      </c>
      <c r="D37" s="14">
        <v>0</v>
      </c>
      <c r="E37" s="14">
        <v>147881.01999999999</v>
      </c>
    </row>
    <row r="38" spans="1:5">
      <c r="A38" s="16" t="s">
        <v>435</v>
      </c>
      <c r="B38" s="14">
        <v>0</v>
      </c>
      <c r="C38" s="14">
        <v>177768.46</v>
      </c>
      <c r="D38" s="14">
        <v>-177768.46</v>
      </c>
      <c r="E38" s="14">
        <v>0</v>
      </c>
    </row>
    <row r="39" spans="1:5">
      <c r="A39" s="16" t="s">
        <v>366</v>
      </c>
      <c r="B39" s="14">
        <v>0</v>
      </c>
      <c r="C39" s="14">
        <v>357619.58</v>
      </c>
      <c r="D39" s="14">
        <v>-103980.62</v>
      </c>
      <c r="E39" s="14">
        <v>253638.96</v>
      </c>
    </row>
    <row r="40" spans="1:5">
      <c r="A40" s="16" t="s">
        <v>367</v>
      </c>
      <c r="B40" s="14">
        <v>0</v>
      </c>
      <c r="C40" s="14">
        <v>79442.81</v>
      </c>
      <c r="D40" s="14">
        <v>0</v>
      </c>
      <c r="E40" s="14">
        <v>79442.81</v>
      </c>
    </row>
    <row r="41" spans="1:5">
      <c r="A41" s="16" t="s">
        <v>368</v>
      </c>
      <c r="B41" s="14">
        <v>0</v>
      </c>
      <c r="C41" s="14">
        <v>59818.06</v>
      </c>
      <c r="D41" s="14">
        <v>0</v>
      </c>
      <c r="E41" s="14">
        <v>59818.06</v>
      </c>
    </row>
    <row r="42" spans="1:5">
      <c r="A42" s="15" t="s">
        <v>513</v>
      </c>
      <c r="B42" s="14">
        <v>1345547.72</v>
      </c>
      <c r="C42" s="14">
        <v>3074516.97</v>
      </c>
      <c r="D42" s="14">
        <v>0</v>
      </c>
      <c r="E42" s="14">
        <v>4420064.6900000004</v>
      </c>
    </row>
    <row r="43" spans="1:5">
      <c r="A43" s="15" t="s">
        <v>514</v>
      </c>
      <c r="B43" s="14">
        <v>0</v>
      </c>
      <c r="C43" s="14">
        <v>143278.32</v>
      </c>
      <c r="D43" s="14">
        <v>0</v>
      </c>
      <c r="E43" s="14">
        <v>143278.32</v>
      </c>
    </row>
    <row r="44" spans="1:5">
      <c r="A44" s="15" t="s">
        <v>436</v>
      </c>
      <c r="B44" s="14">
        <v>0</v>
      </c>
      <c r="C44" s="14">
        <v>376814.33</v>
      </c>
      <c r="D44" s="14">
        <v>-376814.33</v>
      </c>
      <c r="E44" s="14">
        <v>0</v>
      </c>
    </row>
    <row r="45" spans="1:5">
      <c r="A45" s="15" t="s">
        <v>515</v>
      </c>
      <c r="B45" s="14">
        <v>14351.1</v>
      </c>
      <c r="C45" s="14">
        <v>0</v>
      </c>
      <c r="D45" s="14">
        <v>0</v>
      </c>
      <c r="E45" s="14">
        <v>14351.1</v>
      </c>
    </row>
    <row r="46" spans="1:5">
      <c r="A46" s="15" t="s">
        <v>437</v>
      </c>
      <c r="B46" s="14">
        <v>657294.68000000005</v>
      </c>
      <c r="C46" s="14">
        <v>94860.42</v>
      </c>
      <c r="D46" s="14">
        <v>-752155.1</v>
      </c>
      <c r="E46" s="14">
        <v>0</v>
      </c>
    </row>
    <row r="47" spans="1:5">
      <c r="A47" s="15" t="s">
        <v>516</v>
      </c>
      <c r="B47" s="14">
        <v>91255.360000000001</v>
      </c>
      <c r="C47" s="14">
        <v>0</v>
      </c>
      <c r="D47" s="14">
        <v>-37206.03</v>
      </c>
      <c r="E47" s="14">
        <v>54049.33</v>
      </c>
    </row>
    <row r="48" spans="1:5">
      <c r="A48" s="15" t="s">
        <v>438</v>
      </c>
      <c r="B48" s="14">
        <v>9276354.5800000001</v>
      </c>
      <c r="C48" s="14">
        <v>3352044.33</v>
      </c>
      <c r="D48" s="14">
        <v>-12628398.91</v>
      </c>
      <c r="E48" s="14">
        <v>0</v>
      </c>
    </row>
    <row r="49" spans="1:5">
      <c r="A49" s="15" t="s">
        <v>439</v>
      </c>
      <c r="B49" s="14">
        <v>2029241.45</v>
      </c>
      <c r="C49" s="14">
        <v>4643823.96</v>
      </c>
      <c r="D49" s="14">
        <v>-6673065.4100000001</v>
      </c>
      <c r="E49" s="14">
        <v>0</v>
      </c>
    </row>
    <row r="50" spans="1:5">
      <c r="A50" s="15" t="s">
        <v>440</v>
      </c>
      <c r="B50" s="14">
        <v>0</v>
      </c>
      <c r="C50" s="14">
        <v>4587751.28</v>
      </c>
      <c r="D50" s="14">
        <v>-2661061.9700000002</v>
      </c>
      <c r="E50" s="14">
        <v>1926689.31</v>
      </c>
    </row>
    <row r="51" spans="1:5">
      <c r="A51" s="15" t="s">
        <v>369</v>
      </c>
      <c r="B51" s="14">
        <v>0</v>
      </c>
      <c r="C51" s="14">
        <v>62639.77</v>
      </c>
      <c r="D51" s="14">
        <v>0</v>
      </c>
      <c r="E51" s="14">
        <v>62639.77</v>
      </c>
    </row>
    <row r="52" spans="1:5">
      <c r="A52" s="15" t="s">
        <v>370</v>
      </c>
      <c r="B52" s="14">
        <v>0</v>
      </c>
      <c r="C52" s="14">
        <v>562591.54</v>
      </c>
      <c r="D52" s="14">
        <v>0</v>
      </c>
      <c r="E52" s="14">
        <v>562591.54</v>
      </c>
    </row>
    <row r="53" spans="1:5">
      <c r="A53" s="15" t="s">
        <v>441</v>
      </c>
      <c r="B53" s="14">
        <v>0</v>
      </c>
      <c r="C53" s="14">
        <v>134736.20000000001</v>
      </c>
      <c r="D53" s="14">
        <v>-134736.20000000001</v>
      </c>
      <c r="E53" s="14">
        <v>0</v>
      </c>
    </row>
    <row r="54" spans="1:5">
      <c r="A54" s="15" t="s">
        <v>371</v>
      </c>
      <c r="B54" s="14">
        <v>0</v>
      </c>
      <c r="C54" s="14">
        <v>11194979.57</v>
      </c>
      <c r="D54" s="14">
        <v>0</v>
      </c>
      <c r="E54" s="14">
        <v>11194979.57</v>
      </c>
    </row>
    <row r="55" spans="1:5">
      <c r="A55" s="15" t="s">
        <v>442</v>
      </c>
      <c r="B55" s="14">
        <v>0</v>
      </c>
      <c r="C55" s="14">
        <v>2150808.04</v>
      </c>
      <c r="D55" s="14">
        <v>-2150808.04</v>
      </c>
      <c r="E55" s="14">
        <v>0</v>
      </c>
    </row>
    <row r="56" spans="1:5">
      <c r="A56" s="15" t="s">
        <v>443</v>
      </c>
      <c r="B56" s="14">
        <v>0</v>
      </c>
      <c r="C56" s="14">
        <v>152269.54</v>
      </c>
      <c r="D56" s="14">
        <v>-152269.54</v>
      </c>
      <c r="E56" s="14">
        <v>0</v>
      </c>
    </row>
    <row r="57" spans="1:5">
      <c r="A57" s="15" t="s">
        <v>372</v>
      </c>
      <c r="B57" s="14">
        <v>0</v>
      </c>
      <c r="C57" s="14">
        <v>512496</v>
      </c>
      <c r="D57" s="14">
        <v>-512496</v>
      </c>
      <c r="E57" s="14">
        <v>0</v>
      </c>
    </row>
    <row r="58" spans="1:5">
      <c r="A58" s="15" t="s">
        <v>444</v>
      </c>
      <c r="B58" s="14">
        <v>1133191.4099999999</v>
      </c>
      <c r="C58" s="14">
        <v>1947261.02</v>
      </c>
      <c r="D58" s="14">
        <v>-3080452.43</v>
      </c>
      <c r="E58" s="14">
        <v>0</v>
      </c>
    </row>
    <row r="59" spans="1:5">
      <c r="A59" s="15" t="s">
        <v>445</v>
      </c>
      <c r="B59" s="14">
        <v>3659210.24</v>
      </c>
      <c r="C59" s="14">
        <v>2134540.21</v>
      </c>
      <c r="D59" s="14">
        <v>-5793750.4500000002</v>
      </c>
      <c r="E59" s="14">
        <v>0</v>
      </c>
    </row>
    <row r="60" spans="1:5">
      <c r="A60" s="15" t="s">
        <v>529</v>
      </c>
      <c r="B60" s="14">
        <v>14430.35</v>
      </c>
      <c r="C60" s="14">
        <v>2283988.71</v>
      </c>
      <c r="D60" s="14">
        <v>0</v>
      </c>
      <c r="E60" s="14">
        <v>2298419.06</v>
      </c>
    </row>
    <row r="61" spans="1:5">
      <c r="A61" s="15" t="s">
        <v>373</v>
      </c>
      <c r="B61" s="14">
        <v>0</v>
      </c>
      <c r="C61" s="14">
        <v>61891.91</v>
      </c>
      <c r="D61" s="14">
        <v>0</v>
      </c>
      <c r="E61" s="14">
        <v>61891.91</v>
      </c>
    </row>
    <row r="62" spans="1:5">
      <c r="A62" s="15" t="s">
        <v>446</v>
      </c>
      <c r="B62" s="14">
        <v>0</v>
      </c>
      <c r="C62" s="14">
        <v>7864545.5099999998</v>
      </c>
      <c r="D62" s="14">
        <v>-7864545.5099999998</v>
      </c>
      <c r="E62" s="14">
        <v>0</v>
      </c>
    </row>
    <row r="63" spans="1:5">
      <c r="A63" s="15" t="s">
        <v>447</v>
      </c>
      <c r="B63" s="14">
        <v>0</v>
      </c>
      <c r="C63" s="14">
        <v>468300.35</v>
      </c>
      <c r="D63" s="14">
        <v>-468300.35</v>
      </c>
      <c r="E63" s="14">
        <v>0</v>
      </c>
    </row>
    <row r="64" spans="1:5">
      <c r="A64" s="15" t="s">
        <v>374</v>
      </c>
      <c r="B64" s="14">
        <v>0</v>
      </c>
      <c r="C64" s="14">
        <v>74823.679999999993</v>
      </c>
      <c r="D64" s="14">
        <v>0</v>
      </c>
      <c r="E64" s="14">
        <v>74823.679999999993</v>
      </c>
    </row>
    <row r="65" spans="1:5">
      <c r="A65" s="15" t="s">
        <v>375</v>
      </c>
      <c r="B65" s="14">
        <v>0</v>
      </c>
      <c r="C65" s="14">
        <v>141273.85999999999</v>
      </c>
      <c r="D65" s="14">
        <v>0</v>
      </c>
      <c r="E65" s="14">
        <v>141273.85999999999</v>
      </c>
    </row>
    <row r="66" spans="1:5">
      <c r="A66" s="15" t="s">
        <v>450</v>
      </c>
      <c r="B66" s="14">
        <v>140034.20000000001</v>
      </c>
      <c r="C66" s="14">
        <v>0</v>
      </c>
      <c r="D66" s="14">
        <v>-131034.2</v>
      </c>
      <c r="E66" s="14">
        <v>9000</v>
      </c>
    </row>
    <row r="67" spans="1:5">
      <c r="A67" s="15" t="s">
        <v>448</v>
      </c>
      <c r="B67" s="14">
        <v>0</v>
      </c>
      <c r="C67" s="14">
        <v>322483.27</v>
      </c>
      <c r="D67" s="14">
        <v>-322483.27</v>
      </c>
      <c r="E67" s="14">
        <v>0</v>
      </c>
    </row>
    <row r="68" spans="1:5">
      <c r="A68" s="15" t="s">
        <v>376</v>
      </c>
      <c r="B68" s="14">
        <v>0</v>
      </c>
      <c r="C68" s="14">
        <v>3648982.27</v>
      </c>
      <c r="D68" s="14">
        <v>0</v>
      </c>
      <c r="E68" s="14">
        <v>3648982.27</v>
      </c>
    </row>
    <row r="69" spans="1:5">
      <c r="A69" s="15" t="s">
        <v>377</v>
      </c>
      <c r="B69" s="14">
        <v>0</v>
      </c>
      <c r="C69" s="14">
        <v>171460.03</v>
      </c>
      <c r="D69" s="14">
        <v>0</v>
      </c>
      <c r="E69" s="14">
        <v>171460.03</v>
      </c>
    </row>
    <row r="70" spans="1:5">
      <c r="A70" s="15" t="s">
        <v>449</v>
      </c>
      <c r="B70" s="14">
        <v>0</v>
      </c>
      <c r="C70" s="14">
        <v>443024.1</v>
      </c>
      <c r="D70" s="14">
        <v>-403151.93</v>
      </c>
      <c r="E70" s="14">
        <v>39872.17</v>
      </c>
    </row>
    <row r="71" spans="1:5">
      <c r="A71" s="15" t="s">
        <v>451</v>
      </c>
      <c r="B71" s="14">
        <v>4485154.38</v>
      </c>
      <c r="C71" s="14">
        <v>215911.43</v>
      </c>
      <c r="D71" s="14">
        <v>-4701065.8099999996</v>
      </c>
      <c r="E71" s="14">
        <v>0</v>
      </c>
    </row>
    <row r="72" spans="1:5">
      <c r="A72" s="15" t="s">
        <v>452</v>
      </c>
      <c r="B72" s="14">
        <v>16075173.48</v>
      </c>
      <c r="C72" s="14">
        <v>73552.2</v>
      </c>
      <c r="D72" s="14">
        <v>-16148725.68</v>
      </c>
      <c r="E72" s="14">
        <v>0</v>
      </c>
    </row>
    <row r="73" spans="1:5">
      <c r="A73" s="15" t="s">
        <v>453</v>
      </c>
      <c r="B73" s="14">
        <v>-15882632.26</v>
      </c>
      <c r="C73" s="14">
        <v>-266093.42</v>
      </c>
      <c r="D73" s="14">
        <v>16148725.68</v>
      </c>
      <c r="E73" s="14">
        <v>0</v>
      </c>
    </row>
    <row r="74" spans="1:5">
      <c r="A74" s="15" t="s">
        <v>528</v>
      </c>
      <c r="B74" s="14">
        <v>219138.97</v>
      </c>
      <c r="C74" s="14">
        <v>0</v>
      </c>
      <c r="D74" s="14">
        <v>0</v>
      </c>
      <c r="E74" s="14">
        <v>219138.97</v>
      </c>
    </row>
    <row r="75" spans="1:5">
      <c r="A75" s="15" t="s">
        <v>527</v>
      </c>
      <c r="B75" s="14">
        <v>520590.9</v>
      </c>
      <c r="C75" s="14">
        <v>-1626.58</v>
      </c>
      <c r="D75" s="14">
        <v>-518964.32</v>
      </c>
      <c r="E75" s="14">
        <v>0</v>
      </c>
    </row>
    <row r="76" spans="1:5">
      <c r="A76" s="15" t="s">
        <v>454</v>
      </c>
      <c r="B76" s="14">
        <v>4706628.4800000004</v>
      </c>
      <c r="C76" s="14">
        <v>408950.08</v>
      </c>
      <c r="D76" s="14">
        <v>-3547666.79</v>
      </c>
      <c r="E76" s="14">
        <v>1567911.77</v>
      </c>
    </row>
    <row r="77" spans="1:5">
      <c r="A77" s="15" t="s">
        <v>526</v>
      </c>
      <c r="B77" s="14">
        <v>451468.01</v>
      </c>
      <c r="C77" s="14">
        <v>-55403.16</v>
      </c>
      <c r="D77" s="14">
        <v>-396064.85</v>
      </c>
      <c r="E77" s="14">
        <v>0</v>
      </c>
    </row>
    <row r="78" spans="1:5">
      <c r="A78" s="15" t="s">
        <v>455</v>
      </c>
      <c r="B78" s="14">
        <v>390894.36</v>
      </c>
      <c r="C78" s="14">
        <v>0</v>
      </c>
      <c r="D78" s="14">
        <v>-390894.36</v>
      </c>
      <c r="E78" s="14">
        <v>0</v>
      </c>
    </row>
    <row r="79" spans="1:5">
      <c r="A79" s="15" t="s">
        <v>456</v>
      </c>
      <c r="B79" s="14">
        <v>520851.92</v>
      </c>
      <c r="C79" s="14">
        <v>0</v>
      </c>
      <c r="D79" s="14">
        <v>-520851.92</v>
      </c>
      <c r="E79" s="14">
        <v>0</v>
      </c>
    </row>
    <row r="80" spans="1:5">
      <c r="A80" s="15" t="s">
        <v>457</v>
      </c>
      <c r="B80" s="14">
        <v>196918.44</v>
      </c>
      <c r="C80" s="14">
        <v>0</v>
      </c>
      <c r="D80" s="14">
        <v>0</v>
      </c>
      <c r="E80" s="14">
        <v>196918.44</v>
      </c>
    </row>
    <row r="81" spans="1:5">
      <c r="A81" s="15" t="s">
        <v>458</v>
      </c>
      <c r="B81" s="14">
        <v>854267.55</v>
      </c>
      <c r="C81" s="14">
        <v>103.44000000000233</v>
      </c>
      <c r="D81" s="14">
        <v>-289576.3</v>
      </c>
      <c r="E81" s="14">
        <v>564794.68999999994</v>
      </c>
    </row>
    <row r="82" spans="1:5">
      <c r="A82" s="15" t="s">
        <v>459</v>
      </c>
      <c r="B82" s="14">
        <v>621479.36</v>
      </c>
      <c r="C82" s="14">
        <v>0</v>
      </c>
      <c r="D82" s="14">
        <v>-519782.74</v>
      </c>
      <c r="E82" s="14">
        <v>101696.62</v>
      </c>
    </row>
    <row r="83" spans="1:5">
      <c r="A83" s="15" t="s">
        <v>460</v>
      </c>
      <c r="B83" s="14">
        <v>160615.06</v>
      </c>
      <c r="C83" s="14">
        <v>0</v>
      </c>
      <c r="D83" s="14">
        <v>0</v>
      </c>
      <c r="E83" s="14">
        <v>160615.06</v>
      </c>
    </row>
    <row r="84" spans="1:5">
      <c r="A84" s="15" t="s">
        <v>461</v>
      </c>
      <c r="B84" s="14">
        <v>204921.66</v>
      </c>
      <c r="C84" s="14">
        <v>-142077.32</v>
      </c>
      <c r="D84" s="14">
        <v>-62642.61</v>
      </c>
      <c r="E84" s="14">
        <v>201.73</v>
      </c>
    </row>
    <row r="85" spans="1:5">
      <c r="A85" s="15" t="s">
        <v>517</v>
      </c>
      <c r="B85" s="14">
        <v>617448.1</v>
      </c>
      <c r="C85" s="14">
        <v>0</v>
      </c>
      <c r="D85" s="14">
        <v>-617448.1</v>
      </c>
      <c r="E85" s="14">
        <v>0</v>
      </c>
    </row>
    <row r="86" spans="1:5">
      <c r="A86" s="15" t="s">
        <v>462</v>
      </c>
      <c r="B86" s="14">
        <v>33473.69</v>
      </c>
      <c r="C86" s="14">
        <v>500929.05</v>
      </c>
      <c r="D86" s="14">
        <v>-534402.74</v>
      </c>
      <c r="E86" s="14">
        <v>0</v>
      </c>
    </row>
    <row r="87" spans="1:5">
      <c r="A87" s="15" t="s">
        <v>463</v>
      </c>
      <c r="B87" s="14">
        <v>0</v>
      </c>
      <c r="C87" s="14">
        <v>4944909.5</v>
      </c>
      <c r="D87" s="14">
        <v>-4635661.6100000003</v>
      </c>
      <c r="E87" s="14">
        <v>309247.89</v>
      </c>
    </row>
    <row r="88" spans="1:5">
      <c r="A88" s="15" t="s">
        <v>464</v>
      </c>
      <c r="B88" s="14">
        <v>0</v>
      </c>
      <c r="C88" s="14">
        <v>4130855.77</v>
      </c>
      <c r="D88" s="14">
        <v>-4048238.65</v>
      </c>
      <c r="E88" s="14">
        <v>82617.119999999995</v>
      </c>
    </row>
    <row r="89" spans="1:5">
      <c r="A89" s="15" t="s">
        <v>465</v>
      </c>
      <c r="B89" s="14">
        <v>100387.18</v>
      </c>
      <c r="C89" s="14">
        <v>773426.56</v>
      </c>
      <c r="D89" s="14">
        <v>-873813.74</v>
      </c>
      <c r="E89" s="14">
        <v>0</v>
      </c>
    </row>
    <row r="90" spans="1:5">
      <c r="A90" s="15" t="s">
        <v>464</v>
      </c>
      <c r="B90" s="14">
        <v>474041.78</v>
      </c>
      <c r="C90" s="14">
        <v>2415107.25</v>
      </c>
      <c r="D90" s="14">
        <v>-2195753.2599999998</v>
      </c>
      <c r="E90" s="14">
        <v>693395.77</v>
      </c>
    </row>
    <row r="91" spans="1:5">
      <c r="A91" s="15" t="s">
        <v>464</v>
      </c>
      <c r="B91" s="14">
        <v>46097.81</v>
      </c>
      <c r="C91" s="14">
        <v>1035254.57</v>
      </c>
      <c r="D91" s="14">
        <v>-1016471.24</v>
      </c>
      <c r="E91" s="14">
        <v>64881.14</v>
      </c>
    </row>
    <row r="92" spans="1:5">
      <c r="A92" s="15" t="s">
        <v>464</v>
      </c>
      <c r="B92" s="14">
        <v>57164.639999999999</v>
      </c>
      <c r="C92" s="14">
        <v>571506.52</v>
      </c>
      <c r="D92" s="14">
        <v>-628671.16</v>
      </c>
      <c r="E92" s="14">
        <v>0</v>
      </c>
    </row>
    <row r="93" spans="1:5">
      <c r="A93" s="15" t="s">
        <v>378</v>
      </c>
      <c r="B93" s="14">
        <v>348167.78</v>
      </c>
      <c r="C93" s="14">
        <v>389324.45</v>
      </c>
      <c r="D93" s="14">
        <v>0</v>
      </c>
      <c r="E93" s="14">
        <v>737492.23</v>
      </c>
    </row>
    <row r="94" spans="1:5">
      <c r="A94" s="15" t="s">
        <v>379</v>
      </c>
      <c r="B94" s="14">
        <v>77850.89</v>
      </c>
      <c r="C94" s="14">
        <v>127561.1</v>
      </c>
      <c r="D94" s="14">
        <v>0</v>
      </c>
      <c r="E94" s="14">
        <v>205411.99</v>
      </c>
    </row>
    <row r="95" spans="1:5">
      <c r="A95" s="15" t="s">
        <v>380</v>
      </c>
      <c r="B95" s="14">
        <v>43842.12</v>
      </c>
      <c r="C95" s="14">
        <v>129765.79</v>
      </c>
      <c r="D95" s="14">
        <v>0</v>
      </c>
      <c r="E95" s="14">
        <v>173607.91</v>
      </c>
    </row>
    <row r="96" spans="1:5">
      <c r="A96" s="15" t="s">
        <v>381</v>
      </c>
      <c r="B96" s="14">
        <v>198227.36</v>
      </c>
      <c r="C96" s="14">
        <v>717042.49</v>
      </c>
      <c r="D96" s="14">
        <v>-649841.59</v>
      </c>
      <c r="E96" s="14">
        <v>265428.26</v>
      </c>
    </row>
    <row r="97" spans="1:5">
      <c r="A97" s="15" t="s">
        <v>307</v>
      </c>
      <c r="B97" s="14">
        <v>17529.52</v>
      </c>
      <c r="C97" s="14">
        <v>51047.61</v>
      </c>
      <c r="D97" s="14">
        <v>0</v>
      </c>
      <c r="E97" s="14">
        <v>68577.13</v>
      </c>
    </row>
    <row r="98" spans="1:5">
      <c r="A98" s="15" t="s">
        <v>467</v>
      </c>
      <c r="B98" s="14">
        <v>0</v>
      </c>
      <c r="C98" s="14">
        <v>-782276.51</v>
      </c>
      <c r="D98" s="14">
        <v>782276.51</v>
      </c>
      <c r="E98" s="14">
        <v>0</v>
      </c>
    </row>
    <row r="99" spans="1:5">
      <c r="A99" s="15" t="s">
        <v>17</v>
      </c>
      <c r="B99" s="14">
        <v>0</v>
      </c>
      <c r="C99" s="14">
        <v>92829.11</v>
      </c>
      <c r="D99" s="14">
        <v>0</v>
      </c>
      <c r="E99" s="14">
        <v>92829.11</v>
      </c>
    </row>
    <row r="100" spans="1:5">
      <c r="A100" s="15" t="s">
        <v>466</v>
      </c>
      <c r="B100" s="14">
        <v>0</v>
      </c>
      <c r="C100" s="14">
        <v>2459246.87</v>
      </c>
      <c r="D100" s="14">
        <v>-2459246.87</v>
      </c>
      <c r="E100" s="14">
        <v>0</v>
      </c>
    </row>
    <row r="101" spans="1:5">
      <c r="A101" s="15" t="s">
        <v>382</v>
      </c>
      <c r="B101" s="14">
        <v>0</v>
      </c>
      <c r="C101" s="14">
        <v>325977.61</v>
      </c>
      <c r="D101" s="14">
        <v>0</v>
      </c>
      <c r="E101" s="14">
        <v>325977.61</v>
      </c>
    </row>
    <row r="102" spans="1:5">
      <c r="A102" s="15" t="s">
        <v>98</v>
      </c>
      <c r="B102" s="14">
        <v>0</v>
      </c>
      <c r="C102" s="14">
        <v>68664.509999999995</v>
      </c>
      <c r="D102" s="14">
        <v>0</v>
      </c>
      <c r="E102" s="14">
        <v>68664.509999999995</v>
      </c>
    </row>
    <row r="103" spans="1:5">
      <c r="A103" s="15" t="s">
        <v>383</v>
      </c>
      <c r="B103" s="14">
        <v>0</v>
      </c>
      <c r="C103" s="14">
        <v>70142.509999999995</v>
      </c>
      <c r="D103" s="14">
        <v>0</v>
      </c>
      <c r="E103" s="14">
        <v>70142.509999999995</v>
      </c>
    </row>
    <row r="104" spans="1:5">
      <c r="A104" s="15" t="s">
        <v>39</v>
      </c>
      <c r="B104" s="14">
        <v>0</v>
      </c>
      <c r="C104" s="14">
        <v>248379.1</v>
      </c>
      <c r="D104" s="14">
        <v>0</v>
      </c>
      <c r="E104" s="14">
        <v>248379.1</v>
      </c>
    </row>
    <row r="105" spans="1:5">
      <c r="A105" s="15" t="s">
        <v>47</v>
      </c>
      <c r="B105" s="14">
        <v>0</v>
      </c>
      <c r="C105" s="14">
        <v>22925.99</v>
      </c>
      <c r="D105" s="14">
        <v>0</v>
      </c>
      <c r="E105" s="14">
        <v>22925.99</v>
      </c>
    </row>
    <row r="106" spans="1:5">
      <c r="A106" s="15" t="s">
        <v>19</v>
      </c>
      <c r="B106" s="14">
        <v>0</v>
      </c>
      <c r="C106" s="14">
        <v>962210.84</v>
      </c>
      <c r="D106" s="14">
        <v>-635059.15</v>
      </c>
      <c r="E106" s="14">
        <v>327151.69</v>
      </c>
    </row>
    <row r="107" spans="1:5">
      <c r="A107" s="15" t="s">
        <v>25</v>
      </c>
      <c r="B107" s="14">
        <v>0</v>
      </c>
      <c r="C107" s="14">
        <v>139507.82</v>
      </c>
      <c r="D107" s="14">
        <v>0</v>
      </c>
      <c r="E107" s="14">
        <v>139507.82</v>
      </c>
    </row>
    <row r="108" spans="1:5">
      <c r="A108" s="15" t="s">
        <v>384</v>
      </c>
      <c r="B108" s="14">
        <v>0</v>
      </c>
      <c r="C108" s="14">
        <v>42758.49</v>
      </c>
      <c r="D108" s="14">
        <v>0</v>
      </c>
      <c r="E108" s="14">
        <v>42758.49</v>
      </c>
    </row>
    <row r="109" spans="1:5">
      <c r="A109" s="15" t="s">
        <v>511</v>
      </c>
      <c r="B109" s="14">
        <v>0</v>
      </c>
      <c r="C109" s="14">
        <v>160232.09</v>
      </c>
      <c r="D109" s="14">
        <v>-160232.09</v>
      </c>
      <c r="E109" s="14">
        <v>0</v>
      </c>
    </row>
    <row r="110" spans="1:5">
      <c r="A110" s="15" t="s">
        <v>77</v>
      </c>
      <c r="B110" s="14">
        <v>0</v>
      </c>
      <c r="C110" s="14">
        <v>35404.120000000003</v>
      </c>
      <c r="D110" s="14">
        <v>0</v>
      </c>
      <c r="E110" s="14">
        <v>35404.120000000003</v>
      </c>
    </row>
    <row r="111" spans="1:5">
      <c r="A111" s="15" t="s">
        <v>385</v>
      </c>
      <c r="B111" s="14">
        <v>0</v>
      </c>
      <c r="C111" s="14">
        <v>154111.29</v>
      </c>
      <c r="D111" s="14">
        <v>0</v>
      </c>
      <c r="E111" s="14">
        <v>154111.29</v>
      </c>
    </row>
    <row r="112" spans="1:5">
      <c r="A112" s="15" t="s">
        <v>386</v>
      </c>
      <c r="B112" s="14">
        <v>0</v>
      </c>
      <c r="C112" s="14">
        <v>-41000</v>
      </c>
      <c r="D112" s="14">
        <v>0</v>
      </c>
      <c r="E112" s="14">
        <v>-41000</v>
      </c>
    </row>
    <row r="113" spans="1:5">
      <c r="A113" s="15" t="s">
        <v>525</v>
      </c>
      <c r="B113" s="14">
        <v>0</v>
      </c>
      <c r="C113" s="14">
        <v>-1290844.4099999999</v>
      </c>
      <c r="D113" s="14">
        <v>1290844.4099999999</v>
      </c>
      <c r="E113" s="14">
        <v>0</v>
      </c>
    </row>
    <row r="114" spans="1:5">
      <c r="A114" s="15" t="s">
        <v>387</v>
      </c>
      <c r="B114" s="14">
        <v>0</v>
      </c>
      <c r="C114" s="14">
        <v>1226501.7</v>
      </c>
      <c r="D114" s="14">
        <v>-1226501.7</v>
      </c>
      <c r="E114" s="14">
        <v>0</v>
      </c>
    </row>
    <row r="115" spans="1:5">
      <c r="A115" s="15" t="s">
        <v>524</v>
      </c>
      <c r="B115" s="14">
        <v>144812.4</v>
      </c>
      <c r="C115" s="14">
        <v>2352.1999999999998</v>
      </c>
      <c r="D115" s="14">
        <v>-104196.83</v>
      </c>
      <c r="E115" s="14">
        <v>42967.77</v>
      </c>
    </row>
    <row r="116" spans="1:5">
      <c r="A116" s="15" t="s">
        <v>468</v>
      </c>
      <c r="B116" s="14">
        <v>1077838.4099999999</v>
      </c>
      <c r="C116" s="14">
        <v>437791.66</v>
      </c>
      <c r="D116" s="14">
        <v>-1515630.07</v>
      </c>
      <c r="E116" s="14">
        <v>0</v>
      </c>
    </row>
    <row r="117" spans="1:5">
      <c r="A117" s="15" t="s">
        <v>469</v>
      </c>
      <c r="B117" s="14">
        <v>0</v>
      </c>
      <c r="C117" s="14">
        <v>1984509.61</v>
      </c>
      <c r="D117" s="14">
        <v>-1984509.61</v>
      </c>
      <c r="E117" s="14">
        <v>0</v>
      </c>
    </row>
    <row r="118" spans="1:5">
      <c r="A118" s="15" t="s">
        <v>470</v>
      </c>
      <c r="B118" s="14">
        <v>0</v>
      </c>
      <c r="C118" s="14">
        <v>1300309.48</v>
      </c>
      <c r="D118" s="14">
        <v>-1209287.82</v>
      </c>
      <c r="E118" s="14">
        <v>91021.66</v>
      </c>
    </row>
    <row r="119" spans="1:5">
      <c r="A119" s="15" t="s">
        <v>471</v>
      </c>
      <c r="B119" s="14">
        <v>2600555.52</v>
      </c>
      <c r="C119" s="14">
        <v>2520435.13</v>
      </c>
      <c r="D119" s="14">
        <v>-5120990.6500000004</v>
      </c>
      <c r="E119" s="14">
        <v>0</v>
      </c>
    </row>
    <row r="120" spans="1:5">
      <c r="A120" s="15" t="s">
        <v>472</v>
      </c>
      <c r="B120" s="14">
        <v>0</v>
      </c>
      <c r="C120" s="14">
        <v>19423.55</v>
      </c>
      <c r="D120" s="14">
        <v>-19423.55</v>
      </c>
      <c r="E120" s="14">
        <v>0</v>
      </c>
    </row>
    <row r="121" spans="1:5">
      <c r="A121" s="15" t="s">
        <v>388</v>
      </c>
      <c r="B121" s="14">
        <v>0</v>
      </c>
      <c r="C121" s="14">
        <v>65776.42</v>
      </c>
      <c r="D121" s="14">
        <v>0</v>
      </c>
      <c r="E121" s="14">
        <v>65776.42</v>
      </c>
    </row>
    <row r="122" spans="1:5">
      <c r="A122" s="15" t="s">
        <v>613</v>
      </c>
      <c r="B122" s="14">
        <v>149548.5</v>
      </c>
      <c r="C122" s="14">
        <v>0</v>
      </c>
      <c r="D122" s="14">
        <v>0</v>
      </c>
      <c r="E122" s="14">
        <v>149548.5</v>
      </c>
    </row>
    <row r="123" spans="1:5">
      <c r="A123" s="15" t="s">
        <v>473</v>
      </c>
      <c r="B123" s="14">
        <v>49703.99</v>
      </c>
      <c r="C123" s="14">
        <v>691210.65</v>
      </c>
      <c r="D123" s="14">
        <v>-740914.64</v>
      </c>
      <c r="E123" s="14">
        <v>0</v>
      </c>
    </row>
    <row r="124" spans="1:5">
      <c r="A124" s="15" t="s">
        <v>474</v>
      </c>
      <c r="B124" s="14">
        <v>55959.83</v>
      </c>
      <c r="C124" s="14">
        <v>1145764.1299999999</v>
      </c>
      <c r="D124" s="14">
        <v>-1201723.96</v>
      </c>
      <c r="E124" s="14">
        <v>0</v>
      </c>
    </row>
    <row r="125" spans="1:5">
      <c r="A125" s="15" t="s">
        <v>475</v>
      </c>
      <c r="B125" s="14">
        <v>0</v>
      </c>
      <c r="C125" s="14">
        <v>2372359.2400000002</v>
      </c>
      <c r="D125" s="14">
        <v>-2372359.2400000002</v>
      </c>
      <c r="E125" s="14">
        <v>0</v>
      </c>
    </row>
    <row r="126" spans="1:5">
      <c r="A126" s="15" t="s">
        <v>389</v>
      </c>
      <c r="B126" s="14">
        <v>0</v>
      </c>
      <c r="C126" s="14">
        <v>564138.66</v>
      </c>
      <c r="D126" s="14">
        <v>-564138.66</v>
      </c>
      <c r="E126" s="14">
        <v>0</v>
      </c>
    </row>
    <row r="127" spans="1:5">
      <c r="A127" s="15" t="s">
        <v>476</v>
      </c>
      <c r="B127" s="14">
        <v>0</v>
      </c>
      <c r="C127" s="14">
        <v>76101.039999999994</v>
      </c>
      <c r="D127" s="14">
        <v>-76101.039999999994</v>
      </c>
      <c r="E127" s="14">
        <v>0</v>
      </c>
    </row>
    <row r="128" spans="1:5">
      <c r="A128" s="15" t="s">
        <v>390</v>
      </c>
      <c r="B128" s="14">
        <v>316187.51</v>
      </c>
      <c r="C128" s="14">
        <v>410134.32</v>
      </c>
      <c r="D128" s="14">
        <v>0</v>
      </c>
      <c r="E128" s="14">
        <v>726321.83</v>
      </c>
    </row>
    <row r="129" spans="1:5">
      <c r="A129" s="15" t="s">
        <v>477</v>
      </c>
      <c r="B129" s="14">
        <v>198650.41</v>
      </c>
      <c r="C129" s="14">
        <v>43218.31</v>
      </c>
      <c r="D129" s="14">
        <v>0</v>
      </c>
      <c r="E129" s="14">
        <v>241868.72</v>
      </c>
    </row>
    <row r="130" spans="1:5">
      <c r="A130" s="15" t="s">
        <v>478</v>
      </c>
      <c r="B130" s="14">
        <v>63244.92</v>
      </c>
      <c r="C130" s="14">
        <v>211214.53</v>
      </c>
      <c r="D130" s="14">
        <v>-274459.45</v>
      </c>
      <c r="E130" s="14">
        <v>0</v>
      </c>
    </row>
    <row r="131" spans="1:5">
      <c r="A131" s="15" t="s">
        <v>391</v>
      </c>
      <c r="B131" s="14">
        <v>0</v>
      </c>
      <c r="C131" s="14">
        <v>564796.78</v>
      </c>
      <c r="D131" s="14">
        <v>-564796.78</v>
      </c>
      <c r="E131" s="14">
        <v>0</v>
      </c>
    </row>
    <row r="132" spans="1:5">
      <c r="A132" s="15" t="s">
        <v>392</v>
      </c>
      <c r="B132" s="14">
        <v>0</v>
      </c>
      <c r="C132" s="14">
        <v>2053785.27</v>
      </c>
      <c r="D132" s="14">
        <v>-2053785.27</v>
      </c>
      <c r="E132" s="14">
        <v>0</v>
      </c>
    </row>
    <row r="133" spans="1:5">
      <c r="A133" s="15" t="s">
        <v>479</v>
      </c>
      <c r="B133" s="14">
        <v>0</v>
      </c>
      <c r="C133" s="14">
        <v>872939.3</v>
      </c>
      <c r="D133" s="14">
        <v>-872939.3</v>
      </c>
      <c r="E133" s="14">
        <v>0</v>
      </c>
    </row>
    <row r="134" spans="1:5">
      <c r="A134" s="15" t="s">
        <v>393</v>
      </c>
      <c r="B134" s="14">
        <v>0</v>
      </c>
      <c r="C134" s="14">
        <v>22451.16</v>
      </c>
      <c r="D134" s="14">
        <v>0</v>
      </c>
      <c r="E134" s="14">
        <v>22451.16</v>
      </c>
    </row>
    <row r="135" spans="1:5">
      <c r="A135" s="15" t="s">
        <v>511</v>
      </c>
      <c r="B135" s="14">
        <v>0</v>
      </c>
      <c r="C135" s="14">
        <v>27682.34</v>
      </c>
      <c r="D135" s="14">
        <v>-27682.34</v>
      </c>
      <c r="E135" s="14">
        <v>0</v>
      </c>
    </row>
    <row r="136" spans="1:5">
      <c r="A136" s="15" t="s">
        <v>480</v>
      </c>
      <c r="B136" s="14">
        <v>0</v>
      </c>
      <c r="C136" s="14">
        <v>5122766.68</v>
      </c>
      <c r="D136" s="14">
        <v>-5122766.68</v>
      </c>
      <c r="E136" s="14">
        <v>0</v>
      </c>
    </row>
    <row r="137" spans="1:5">
      <c r="A137" s="15" t="s">
        <v>481</v>
      </c>
      <c r="B137" s="14">
        <v>0</v>
      </c>
      <c r="C137" s="14">
        <v>162243.72</v>
      </c>
      <c r="D137" s="14">
        <v>-162243.72</v>
      </c>
      <c r="E137" s="14">
        <v>0</v>
      </c>
    </row>
    <row r="138" spans="1:5">
      <c r="A138" s="15" t="s">
        <v>394</v>
      </c>
      <c r="B138" s="14">
        <v>0</v>
      </c>
      <c r="C138" s="14">
        <v>455129.31</v>
      </c>
      <c r="D138" s="14">
        <v>-455129.31</v>
      </c>
      <c r="E138" s="14">
        <v>0</v>
      </c>
    </row>
    <row r="139" spans="1:5">
      <c r="A139" s="15" t="s">
        <v>518</v>
      </c>
      <c r="B139" s="14">
        <v>668072.5</v>
      </c>
      <c r="C139" s="14">
        <v>0</v>
      </c>
      <c r="D139" s="14">
        <v>-668072.5</v>
      </c>
      <c r="E139" s="14">
        <v>0</v>
      </c>
    </row>
    <row r="140" spans="1:5">
      <c r="A140" s="15" t="s">
        <v>482</v>
      </c>
      <c r="B140" s="14">
        <v>671678.97</v>
      </c>
      <c r="C140" s="14">
        <v>1420344.96</v>
      </c>
      <c r="D140" s="14">
        <v>-2092023.93</v>
      </c>
      <c r="E140" s="14">
        <v>0</v>
      </c>
    </row>
    <row r="141" spans="1:5">
      <c r="A141" s="15" t="s">
        <v>313</v>
      </c>
      <c r="B141" s="14">
        <v>11235.87</v>
      </c>
      <c r="C141" s="14">
        <v>1040151.72</v>
      </c>
      <c r="D141" s="14">
        <v>0</v>
      </c>
      <c r="E141" s="14">
        <v>1051387.5900000001</v>
      </c>
    </row>
    <row r="142" spans="1:5">
      <c r="A142" s="15" t="s">
        <v>523</v>
      </c>
      <c r="B142" s="14">
        <v>0</v>
      </c>
      <c r="C142" s="14">
        <v>-2000000</v>
      </c>
      <c r="D142" s="14">
        <v>0</v>
      </c>
      <c r="E142" s="14">
        <v>-2000000</v>
      </c>
    </row>
    <row r="143" spans="1:5">
      <c r="A143" s="15" t="s">
        <v>519</v>
      </c>
      <c r="B143" s="14">
        <v>0</v>
      </c>
      <c r="C143" s="14">
        <v>2019121.86</v>
      </c>
      <c r="D143" s="14">
        <v>-2019121.86</v>
      </c>
      <c r="E143" s="14">
        <v>0</v>
      </c>
    </row>
    <row r="144" spans="1:5">
      <c r="A144" s="15" t="s">
        <v>518</v>
      </c>
      <c r="B144" s="14">
        <v>0</v>
      </c>
      <c r="C144" s="14">
        <v>3273434.96</v>
      </c>
      <c r="D144" s="14">
        <v>-3273434.96</v>
      </c>
      <c r="E144" s="14">
        <v>0</v>
      </c>
    </row>
    <row r="145" spans="1:5">
      <c r="A145" s="15" t="s">
        <v>395</v>
      </c>
      <c r="B145" s="14">
        <v>0</v>
      </c>
      <c r="C145" s="14">
        <v>75950.67</v>
      </c>
      <c r="D145" s="14">
        <v>0</v>
      </c>
      <c r="E145" s="14">
        <v>75950.67</v>
      </c>
    </row>
    <row r="146" spans="1:5">
      <c r="A146" s="15" t="s">
        <v>396</v>
      </c>
      <c r="B146" s="14">
        <v>0</v>
      </c>
      <c r="C146" s="14">
        <v>126796.28</v>
      </c>
      <c r="D146" s="14">
        <v>0</v>
      </c>
      <c r="E146" s="14">
        <v>126796.28</v>
      </c>
    </row>
    <row r="147" spans="1:5">
      <c r="A147" s="15" t="s">
        <v>511</v>
      </c>
      <c r="B147" s="14">
        <v>0</v>
      </c>
      <c r="C147" s="14">
        <v>103994.93</v>
      </c>
      <c r="D147" s="14">
        <v>-103994.93</v>
      </c>
      <c r="E147" s="14">
        <v>0</v>
      </c>
    </row>
    <row r="148" spans="1:5">
      <c r="A148" s="15" t="s">
        <v>397</v>
      </c>
      <c r="B148" s="14">
        <v>0</v>
      </c>
      <c r="C148" s="14">
        <v>7735.06</v>
      </c>
      <c r="D148" s="14">
        <v>0</v>
      </c>
      <c r="E148" s="14">
        <v>7735.06</v>
      </c>
    </row>
    <row r="149" spans="1:5">
      <c r="A149" s="15" t="s">
        <v>519</v>
      </c>
      <c r="B149" s="14">
        <v>0</v>
      </c>
      <c r="C149" s="14">
        <v>33389.85</v>
      </c>
      <c r="D149" s="14">
        <v>-33389.85</v>
      </c>
      <c r="E149" s="14">
        <v>0</v>
      </c>
    </row>
    <row r="150" spans="1:5">
      <c r="A150" s="15" t="s">
        <v>518</v>
      </c>
      <c r="B150" s="14">
        <v>0</v>
      </c>
      <c r="C150" s="14">
        <v>38126.949999999997</v>
      </c>
      <c r="D150" s="14">
        <v>-38126.949999999997</v>
      </c>
      <c r="E150" s="14">
        <v>0</v>
      </c>
    </row>
    <row r="151" spans="1:5">
      <c r="A151" s="15" t="s">
        <v>398</v>
      </c>
      <c r="B151" s="14">
        <v>6984455.4100000001</v>
      </c>
      <c r="C151" s="14">
        <v>1075705.8500000001</v>
      </c>
      <c r="D151" s="14">
        <v>0</v>
      </c>
      <c r="E151" s="14">
        <v>8060161.2599999998</v>
      </c>
    </row>
    <row r="152" spans="1:5">
      <c r="A152" s="15" t="s">
        <v>399</v>
      </c>
      <c r="B152" s="14">
        <v>4103425.41</v>
      </c>
      <c r="C152" s="14">
        <v>4607685.17</v>
      </c>
      <c r="D152" s="14">
        <v>-7055999.5700000003</v>
      </c>
      <c r="E152" s="14">
        <v>1655111.01</v>
      </c>
    </row>
    <row r="153" spans="1:5">
      <c r="A153" s="15" t="s">
        <v>400</v>
      </c>
      <c r="B153" s="14">
        <v>388624</v>
      </c>
      <c r="C153" s="14">
        <v>156173.12</v>
      </c>
      <c r="D153" s="14">
        <v>0</v>
      </c>
      <c r="E153" s="14">
        <v>544797.12</v>
      </c>
    </row>
    <row r="154" spans="1:5">
      <c r="A154" s="15" t="s">
        <v>301</v>
      </c>
      <c r="B154" s="14">
        <v>3748.77</v>
      </c>
      <c r="C154" s="14">
        <v>25131.07</v>
      </c>
      <c r="D154" s="14">
        <v>-28879.84</v>
      </c>
      <c r="E154" s="14">
        <v>0</v>
      </c>
    </row>
    <row r="155" spans="1:5">
      <c r="A155" s="15" t="s">
        <v>483</v>
      </c>
      <c r="B155" s="14">
        <v>0</v>
      </c>
      <c r="C155" s="14">
        <v>-28879.84</v>
      </c>
      <c r="D155" s="14">
        <v>28879.84</v>
      </c>
      <c r="E155" s="14">
        <v>0</v>
      </c>
    </row>
    <row r="156" spans="1:5">
      <c r="A156" s="15" t="s">
        <v>484</v>
      </c>
      <c r="B156" s="14">
        <v>0</v>
      </c>
      <c r="C156" s="14">
        <v>356928.12</v>
      </c>
      <c r="D156" s="14">
        <v>-356928.12</v>
      </c>
      <c r="E156" s="14">
        <v>0</v>
      </c>
    </row>
    <row r="157" spans="1:5">
      <c r="A157" s="15" t="s">
        <v>520</v>
      </c>
      <c r="B157" s="14">
        <v>-290625</v>
      </c>
      <c r="C157" s="14">
        <v>0</v>
      </c>
      <c r="D157" s="14">
        <v>0</v>
      </c>
      <c r="E157" s="14">
        <v>-290625</v>
      </c>
    </row>
    <row r="158" spans="1:5">
      <c r="A158" s="16" t="s">
        <v>485</v>
      </c>
      <c r="B158" s="14">
        <v>280490.69</v>
      </c>
      <c r="C158" s="14">
        <v>1895144.78</v>
      </c>
      <c r="D158" s="14">
        <v>-2175635.4700000002</v>
      </c>
      <c r="E158" s="14">
        <v>0</v>
      </c>
    </row>
    <row r="159" spans="1:5">
      <c r="A159" s="15" t="s">
        <v>519</v>
      </c>
      <c r="B159" s="14">
        <v>0</v>
      </c>
      <c r="C159" s="14">
        <v>1448425.27</v>
      </c>
      <c r="D159" s="14">
        <v>-1448425.27</v>
      </c>
      <c r="E159" s="14">
        <v>0</v>
      </c>
    </row>
    <row r="160" spans="1:5">
      <c r="A160" s="15" t="s">
        <v>518</v>
      </c>
      <c r="B160" s="14">
        <v>0</v>
      </c>
      <c r="C160" s="14">
        <v>790901.34</v>
      </c>
      <c r="D160" s="14">
        <v>-790901.34</v>
      </c>
      <c r="E160" s="14">
        <v>0</v>
      </c>
    </row>
    <row r="161" spans="1:5">
      <c r="A161" s="15" t="s">
        <v>511</v>
      </c>
      <c r="B161" s="14">
        <v>0</v>
      </c>
      <c r="C161" s="14">
        <v>50192.53</v>
      </c>
      <c r="D161" s="14">
        <v>-50192.53</v>
      </c>
      <c r="E161" s="14">
        <v>0</v>
      </c>
    </row>
    <row r="162" spans="1:5">
      <c r="A162" s="15" t="s">
        <v>519</v>
      </c>
      <c r="B162" s="14">
        <v>0</v>
      </c>
      <c r="C162" s="14">
        <v>305077.37</v>
      </c>
      <c r="D162" s="14">
        <f>-C162</f>
        <v>-305077.37</v>
      </c>
      <c r="E162" s="14">
        <v>0</v>
      </c>
    </row>
    <row r="163" spans="1:5">
      <c r="A163" s="15" t="s">
        <v>518</v>
      </c>
      <c r="B163" s="14">
        <v>0</v>
      </c>
      <c r="C163" s="14">
        <v>72687.39</v>
      </c>
      <c r="D163" s="14">
        <v>-72687.39</v>
      </c>
      <c r="E163" s="14">
        <v>0</v>
      </c>
    </row>
    <row r="164" spans="1:5">
      <c r="A164" s="15" t="s">
        <v>401</v>
      </c>
      <c r="B164" s="14">
        <v>0</v>
      </c>
      <c r="C164" s="14">
        <v>307361.96000000002</v>
      </c>
      <c r="D164" s="14">
        <v>0</v>
      </c>
      <c r="E164" s="14">
        <v>307361.96000000002</v>
      </c>
    </row>
    <row r="165" spans="1:5">
      <c r="A165" s="15" t="s">
        <v>402</v>
      </c>
      <c r="B165" s="14">
        <v>0</v>
      </c>
      <c r="C165" s="14">
        <v>140991.74</v>
      </c>
      <c r="D165" s="14">
        <v>-2819.83</v>
      </c>
      <c r="E165" s="14">
        <v>138171.91</v>
      </c>
    </row>
    <row r="166" spans="1:5">
      <c r="A166" s="15" t="s">
        <v>403</v>
      </c>
      <c r="B166" s="14">
        <v>208924.69</v>
      </c>
      <c r="C166" s="14">
        <v>598785.79</v>
      </c>
      <c r="D166" s="14">
        <v>0</v>
      </c>
      <c r="E166" s="14">
        <v>807710.48</v>
      </c>
    </row>
    <row r="167" spans="1:5">
      <c r="A167" s="15" t="s">
        <v>486</v>
      </c>
      <c r="B167" s="14">
        <v>129050.28</v>
      </c>
      <c r="C167" s="14">
        <v>1071788.29</v>
      </c>
      <c r="D167" s="14">
        <v>-1200838.57</v>
      </c>
      <c r="E167" s="14">
        <v>0</v>
      </c>
    </row>
    <row r="168" spans="1:5">
      <c r="A168" s="15" t="s">
        <v>404</v>
      </c>
      <c r="B168" s="14">
        <v>71830.39</v>
      </c>
      <c r="C168" s="14">
        <v>510171.74</v>
      </c>
      <c r="D168" s="14">
        <v>-99000</v>
      </c>
      <c r="E168" s="14">
        <v>483002.13</v>
      </c>
    </row>
    <row r="169" spans="1:5">
      <c r="A169" s="15" t="s">
        <v>405</v>
      </c>
      <c r="B169" s="14">
        <v>0</v>
      </c>
      <c r="C169" s="14">
        <v>77805.740000000005</v>
      </c>
      <c r="D169" s="14">
        <v>-77805.740000000005</v>
      </c>
      <c r="E169" s="14">
        <v>0</v>
      </c>
    </row>
    <row r="170" spans="1:5">
      <c r="A170" s="15" t="s">
        <v>406</v>
      </c>
      <c r="B170" s="14">
        <v>0</v>
      </c>
      <c r="C170" s="14">
        <v>180014.32</v>
      </c>
      <c r="D170" s="14">
        <v>0</v>
      </c>
      <c r="E170" s="14">
        <v>180014.32</v>
      </c>
    </row>
    <row r="171" spans="1:5">
      <c r="A171" s="15" t="s">
        <v>511</v>
      </c>
      <c r="B171" s="14">
        <v>0</v>
      </c>
      <c r="C171" s="14">
        <v>32649</v>
      </c>
      <c r="D171" s="14">
        <v>-32649</v>
      </c>
      <c r="E171" s="14">
        <v>0</v>
      </c>
    </row>
    <row r="172" spans="1:5">
      <c r="A172" s="15" t="s">
        <v>315</v>
      </c>
      <c r="B172" s="14">
        <v>0</v>
      </c>
      <c r="C172" s="14">
        <v>21871.89</v>
      </c>
      <c r="D172" s="14">
        <v>0</v>
      </c>
      <c r="E172" s="14">
        <v>21871.89</v>
      </c>
    </row>
    <row r="173" spans="1:5">
      <c r="A173" s="15" t="s">
        <v>407</v>
      </c>
      <c r="B173" s="14">
        <v>52022.39</v>
      </c>
      <c r="C173" s="14">
        <v>596747.28</v>
      </c>
      <c r="D173" s="14">
        <v>0</v>
      </c>
      <c r="E173" s="14">
        <v>648769.67000000004</v>
      </c>
    </row>
    <row r="174" spans="1:5">
      <c r="A174" s="15" t="s">
        <v>522</v>
      </c>
      <c r="B174" s="14">
        <v>-1031110.25</v>
      </c>
      <c r="C174" s="14">
        <v>0</v>
      </c>
      <c r="D174" s="14">
        <v>0</v>
      </c>
      <c r="E174" s="14">
        <v>-1031110.25</v>
      </c>
    </row>
    <row r="175" spans="1:5">
      <c r="A175" s="15" t="s">
        <v>521</v>
      </c>
      <c r="B175" s="14">
        <v>641783.48</v>
      </c>
      <c r="C175" s="14">
        <v>640226.64</v>
      </c>
      <c r="D175" s="14">
        <v>0</v>
      </c>
      <c r="E175" s="14">
        <v>1282010.1200000001</v>
      </c>
    </row>
    <row r="176" spans="1:5">
      <c r="A176" s="15" t="s">
        <v>408</v>
      </c>
      <c r="B176" s="14">
        <v>161593.07</v>
      </c>
      <c r="C176" s="14">
        <v>12755.16</v>
      </c>
      <c r="D176" s="14">
        <v>0</v>
      </c>
      <c r="E176" s="14">
        <v>174348.23</v>
      </c>
    </row>
    <row r="177" spans="1:5">
      <c r="A177" s="15" t="s">
        <v>487</v>
      </c>
      <c r="B177" s="14">
        <v>600447.31999999995</v>
      </c>
      <c r="C177" s="14">
        <v>979615.51</v>
      </c>
      <c r="D177" s="14">
        <v>-1580062.83</v>
      </c>
      <c r="E177" s="14">
        <v>0</v>
      </c>
    </row>
    <row r="178" spans="1:5">
      <c r="A178" s="15" t="s">
        <v>409</v>
      </c>
      <c r="B178" s="14">
        <v>384954.42</v>
      </c>
      <c r="C178" s="14">
        <v>1458772.79</v>
      </c>
      <c r="D178" s="14">
        <v>0</v>
      </c>
      <c r="E178" s="14">
        <v>1843727.21</v>
      </c>
    </row>
    <row r="179" spans="1:5">
      <c r="A179" s="15" t="s">
        <v>410</v>
      </c>
      <c r="B179" s="14">
        <v>0</v>
      </c>
      <c r="C179" s="14">
        <v>191131.45</v>
      </c>
      <c r="D179" s="14">
        <v>-191131.45</v>
      </c>
      <c r="E179" s="14">
        <v>0</v>
      </c>
    </row>
    <row r="180" spans="1:5">
      <c r="A180" s="15" t="s">
        <v>511</v>
      </c>
      <c r="B180" s="14">
        <v>0</v>
      </c>
      <c r="C180" s="14">
        <v>37256.910000000003</v>
      </c>
      <c r="D180" s="14">
        <v>-37256.910000000003</v>
      </c>
      <c r="E180" s="14">
        <v>0</v>
      </c>
    </row>
    <row r="181" spans="1:5">
      <c r="A181" s="15" t="s">
        <v>519</v>
      </c>
      <c r="B181" s="14">
        <v>0</v>
      </c>
      <c r="C181" s="14">
        <v>110476.86</v>
      </c>
      <c r="D181" s="14">
        <v>-110476.86</v>
      </c>
      <c r="E181" s="14">
        <v>0</v>
      </c>
    </row>
    <row r="182" spans="1:5">
      <c r="A182" s="15" t="s">
        <v>518</v>
      </c>
      <c r="B182" s="14">
        <v>0</v>
      </c>
      <c r="C182" s="14">
        <v>110340.76</v>
      </c>
      <c r="D182" s="14">
        <v>-110340.76</v>
      </c>
      <c r="E182" s="14">
        <v>0</v>
      </c>
    </row>
    <row r="183" spans="1:5">
      <c r="A183" s="15" t="s">
        <v>511</v>
      </c>
      <c r="B183" s="14">
        <v>0</v>
      </c>
      <c r="C183" s="14">
        <v>23487.83</v>
      </c>
      <c r="D183" s="14">
        <v>-23487.83</v>
      </c>
      <c r="E183" s="14">
        <v>0</v>
      </c>
    </row>
    <row r="184" spans="1:5">
      <c r="A184" s="15" t="s">
        <v>519</v>
      </c>
      <c r="B184" s="14">
        <v>0</v>
      </c>
      <c r="C184" s="14">
        <v>291321.48</v>
      </c>
      <c r="D184" s="14">
        <v>-291321.48</v>
      </c>
      <c r="E184" s="14">
        <v>0</v>
      </c>
    </row>
    <row r="185" spans="1:5">
      <c r="A185" s="15" t="s">
        <v>518</v>
      </c>
      <c r="B185" s="14">
        <v>0</v>
      </c>
      <c r="C185" s="14">
        <v>376040.34</v>
      </c>
      <c r="D185" s="14">
        <v>-376040.34</v>
      </c>
      <c r="E185" s="14">
        <v>0</v>
      </c>
    </row>
    <row r="186" spans="1:5">
      <c r="A186" s="15" t="s">
        <v>488</v>
      </c>
      <c r="B186" s="14">
        <v>47185.43</v>
      </c>
      <c r="C186" s="14">
        <v>0</v>
      </c>
      <c r="D186" s="14">
        <v>0</v>
      </c>
      <c r="E186" s="14">
        <v>47185.43</v>
      </c>
    </row>
    <row r="187" spans="1:5">
      <c r="A187" s="15" t="s">
        <v>519</v>
      </c>
      <c r="B187" s="14">
        <v>0</v>
      </c>
      <c r="C187" s="14">
        <v>1004714.1500000001</v>
      </c>
      <c r="D187" s="14">
        <v>-1004714.15</v>
      </c>
      <c r="E187" s="14">
        <v>0</v>
      </c>
    </row>
    <row r="188" spans="1:5">
      <c r="A188" s="15" t="s">
        <v>518</v>
      </c>
      <c r="B188" s="14">
        <v>0</v>
      </c>
      <c r="C188" s="14">
        <v>1655212.55</v>
      </c>
      <c r="D188" s="14">
        <v>-1655212.55</v>
      </c>
      <c r="E188" s="14">
        <v>0</v>
      </c>
    </row>
    <row r="189" spans="1:5">
      <c r="A189" s="15" t="s">
        <v>511</v>
      </c>
      <c r="B189" s="14">
        <v>0</v>
      </c>
      <c r="C189" s="14">
        <v>55250.23</v>
      </c>
      <c r="D189" s="14">
        <v>-55250.23</v>
      </c>
      <c r="E189" s="14">
        <v>0</v>
      </c>
    </row>
    <row r="190" spans="1:5">
      <c r="A190" s="15" t="s">
        <v>411</v>
      </c>
      <c r="B190" s="14">
        <v>0</v>
      </c>
      <c r="C190" s="14">
        <v>458514.57</v>
      </c>
      <c r="D190" s="14">
        <v>0</v>
      </c>
      <c r="E190" s="14">
        <v>458514.57</v>
      </c>
    </row>
    <row r="191" spans="1:5">
      <c r="A191" s="15" t="s">
        <v>489</v>
      </c>
      <c r="B191" s="14">
        <v>0</v>
      </c>
      <c r="C191" s="14">
        <v>624219.51</v>
      </c>
      <c r="D191" s="14">
        <v>-624219.51</v>
      </c>
      <c r="E191" s="14">
        <v>0</v>
      </c>
    </row>
    <row r="192" spans="1:5">
      <c r="A192" s="15" t="s">
        <v>464</v>
      </c>
      <c r="B192" s="14">
        <v>58006.66</v>
      </c>
      <c r="C192" s="14">
        <v>149223.32</v>
      </c>
      <c r="D192" s="14">
        <v>-118121.09</v>
      </c>
      <c r="E192" s="14">
        <v>89108.89</v>
      </c>
    </row>
    <row r="193" spans="1:5">
      <c r="A193" s="15" t="s">
        <v>511</v>
      </c>
      <c r="B193" s="14">
        <v>0</v>
      </c>
      <c r="C193" s="14">
        <v>22620.89</v>
      </c>
      <c r="D193" s="14">
        <v>-22620.89</v>
      </c>
      <c r="E193" s="14">
        <v>0</v>
      </c>
    </row>
    <row r="194" spans="1:5">
      <c r="A194" s="15" t="s">
        <v>412</v>
      </c>
      <c r="B194" s="14">
        <v>0</v>
      </c>
      <c r="C194" s="14">
        <v>143582.34</v>
      </c>
      <c r="D194" s="14">
        <v>-143582.34</v>
      </c>
      <c r="E194" s="14">
        <v>0</v>
      </c>
    </row>
    <row r="195" spans="1:5">
      <c r="A195" s="15" t="s">
        <v>490</v>
      </c>
      <c r="B195" s="14">
        <v>0</v>
      </c>
      <c r="C195" s="14">
        <v>55057.85</v>
      </c>
      <c r="D195" s="14">
        <v>-55057.85</v>
      </c>
      <c r="E195" s="14">
        <v>0</v>
      </c>
    </row>
    <row r="196" spans="1:5">
      <c r="A196" s="15" t="s">
        <v>413</v>
      </c>
      <c r="B196" s="14">
        <v>0</v>
      </c>
      <c r="C196" s="14">
        <v>289606.96000000002</v>
      </c>
      <c r="D196" s="14">
        <v>-185348.45</v>
      </c>
      <c r="E196" s="14">
        <v>104258.51</v>
      </c>
    </row>
    <row r="197" spans="1:5">
      <c r="A197" s="15" t="s">
        <v>491</v>
      </c>
      <c r="B197" s="14">
        <v>0</v>
      </c>
      <c r="C197" s="14">
        <v>136975.56</v>
      </c>
      <c r="D197" s="14">
        <v>-136975.56</v>
      </c>
      <c r="E197" s="14">
        <v>0</v>
      </c>
    </row>
    <row r="198" spans="1:5">
      <c r="A198" s="15" t="s">
        <v>414</v>
      </c>
      <c r="B198" s="14">
        <v>0</v>
      </c>
      <c r="C198" s="14">
        <v>96366.97</v>
      </c>
      <c r="D198" s="14">
        <v>-96366.97</v>
      </c>
      <c r="E198" s="14">
        <v>0</v>
      </c>
    </row>
    <row r="199" spans="1:5">
      <c r="A199" s="15" t="s">
        <v>415</v>
      </c>
      <c r="B199" s="14">
        <v>0</v>
      </c>
      <c r="C199" s="14">
        <v>198394.78</v>
      </c>
      <c r="D199" s="14">
        <v>0</v>
      </c>
      <c r="E199" s="14">
        <v>198394.78</v>
      </c>
    </row>
    <row r="200" spans="1:5">
      <c r="A200" s="15" t="s">
        <v>510</v>
      </c>
      <c r="B200" s="14">
        <v>0</v>
      </c>
      <c r="C200" s="14">
        <v>141733.04999999999</v>
      </c>
      <c r="D200" s="14">
        <v>0</v>
      </c>
      <c r="E200" s="14">
        <v>141733.04999999999</v>
      </c>
    </row>
    <row r="201" spans="1:5">
      <c r="A201" s="15" t="s">
        <v>492</v>
      </c>
      <c r="B201" s="14">
        <v>7364.08</v>
      </c>
      <c r="C201" s="14">
        <v>34768.050000000003</v>
      </c>
      <c r="D201" s="14">
        <v>-42132.13</v>
      </c>
      <c r="E201" s="14">
        <v>0</v>
      </c>
    </row>
    <row r="202" spans="1:5">
      <c r="A202" s="15" t="s">
        <v>493</v>
      </c>
      <c r="B202" s="14">
        <v>0</v>
      </c>
      <c r="C202" s="14">
        <v>519717.21</v>
      </c>
      <c r="D202" s="14">
        <v>-519717.21</v>
      </c>
      <c r="E202" s="14">
        <v>0</v>
      </c>
    </row>
    <row r="203" spans="1:5">
      <c r="A203" s="15" t="s">
        <v>494</v>
      </c>
      <c r="B203" s="14">
        <v>0</v>
      </c>
      <c r="C203" s="14">
        <v>167403.09</v>
      </c>
      <c r="D203" s="14">
        <v>-167403.09</v>
      </c>
      <c r="E203" s="14">
        <v>0</v>
      </c>
    </row>
    <row r="204" spans="1:5">
      <c r="A204" s="15" t="s">
        <v>495</v>
      </c>
      <c r="B204" s="14">
        <v>0</v>
      </c>
      <c r="C204" s="14">
        <v>148127.92000000001</v>
      </c>
      <c r="D204" s="14">
        <v>-148127.92000000001</v>
      </c>
      <c r="E204" s="14">
        <v>0</v>
      </c>
    </row>
    <row r="205" spans="1:5">
      <c r="A205" s="15" t="s">
        <v>496</v>
      </c>
      <c r="B205" s="14">
        <v>0</v>
      </c>
      <c r="C205" s="14">
        <v>409501.01</v>
      </c>
      <c r="D205" s="14">
        <v>-409501.01</v>
      </c>
      <c r="E205" s="14">
        <v>0</v>
      </c>
    </row>
    <row r="206" spans="1:5">
      <c r="A206" s="15" t="s">
        <v>497</v>
      </c>
      <c r="B206" s="14">
        <v>0</v>
      </c>
      <c r="C206" s="14">
        <v>337068.81</v>
      </c>
      <c r="D206" s="14">
        <v>-303361.93</v>
      </c>
      <c r="E206" s="14">
        <v>33706.879999999997</v>
      </c>
    </row>
    <row r="207" spans="1:5">
      <c r="A207" s="15" t="s">
        <v>498</v>
      </c>
      <c r="B207" s="14">
        <v>0</v>
      </c>
      <c r="C207" s="14">
        <v>4612.46</v>
      </c>
      <c r="D207" s="14">
        <v>0</v>
      </c>
      <c r="E207" s="14">
        <v>4612.46</v>
      </c>
    </row>
    <row r="208" spans="1:5">
      <c r="A208" s="15" t="s">
        <v>503</v>
      </c>
      <c r="B208" s="14">
        <v>35697.61</v>
      </c>
      <c r="C208" s="14">
        <v>-17581.099999999999</v>
      </c>
      <c r="D208" s="14">
        <v>0</v>
      </c>
      <c r="E208" s="14">
        <v>18116.509999999998</v>
      </c>
    </row>
    <row r="209" spans="1:5">
      <c r="A209" s="15" t="s">
        <v>504</v>
      </c>
      <c r="B209" s="14">
        <v>306219.51</v>
      </c>
      <c r="C209" s="14">
        <v>-28958.43</v>
      </c>
      <c r="D209" s="14">
        <v>0</v>
      </c>
      <c r="E209" s="14">
        <v>277261.08</v>
      </c>
    </row>
    <row r="210" spans="1:5">
      <c r="A210" s="15" t="s">
        <v>505</v>
      </c>
      <c r="B210" s="14">
        <v>46257.34</v>
      </c>
      <c r="C210" s="14">
        <v>-25817.040000000001</v>
      </c>
      <c r="D210" s="14">
        <v>0</v>
      </c>
      <c r="E210" s="14">
        <v>20440.3</v>
      </c>
    </row>
    <row r="211" spans="1:5">
      <c r="A211" s="15" t="s">
        <v>506</v>
      </c>
      <c r="B211" s="14">
        <v>89894.36</v>
      </c>
      <c r="C211" s="14">
        <v>-56350.37</v>
      </c>
      <c r="D211" s="14">
        <v>0</v>
      </c>
      <c r="E211" s="14">
        <v>33543.99</v>
      </c>
    </row>
    <row r="212" spans="1:5">
      <c r="A212" s="15" t="s">
        <v>507</v>
      </c>
      <c r="B212" s="14">
        <v>693836.72</v>
      </c>
      <c r="C212" s="14">
        <v>-580444.36</v>
      </c>
      <c r="D212" s="14">
        <v>0</v>
      </c>
      <c r="E212" s="14">
        <v>113392.36</v>
      </c>
    </row>
    <row r="213" spans="1:5">
      <c r="A213" s="15" t="s">
        <v>508</v>
      </c>
      <c r="B213" s="14">
        <v>159087.47</v>
      </c>
      <c r="C213" s="14">
        <v>841049.09</v>
      </c>
      <c r="D213" s="14">
        <v>0</v>
      </c>
      <c r="E213" s="14">
        <v>1000136.56</v>
      </c>
    </row>
    <row r="214" spans="1:5">
      <c r="A214" s="15" t="s">
        <v>509</v>
      </c>
      <c r="B214" s="14">
        <v>0</v>
      </c>
      <c r="C214" s="14">
        <v>207672.38</v>
      </c>
      <c r="D214" s="14">
        <v>0</v>
      </c>
      <c r="E214" s="14">
        <v>207672.38</v>
      </c>
    </row>
    <row r="215" spans="1:5">
      <c r="A215" s="15" t="s">
        <v>499</v>
      </c>
      <c r="B215" s="14">
        <v>128048.67</v>
      </c>
      <c r="C215" s="14">
        <v>28542.02</v>
      </c>
      <c r="D215" s="14">
        <v>-156590.69</v>
      </c>
      <c r="E215" s="14">
        <v>0</v>
      </c>
    </row>
    <row r="216" spans="1:5">
      <c r="A216" s="15" t="s">
        <v>500</v>
      </c>
      <c r="B216" s="14">
        <v>38555.629999999997</v>
      </c>
      <c r="C216" s="14">
        <v>140461.28</v>
      </c>
      <c r="D216" s="14">
        <v>-179016.91</v>
      </c>
      <c r="E216" s="14">
        <v>0</v>
      </c>
    </row>
    <row r="217" spans="1:5">
      <c r="A217" s="15" t="s">
        <v>502</v>
      </c>
      <c r="B217" s="14">
        <v>1695170.58</v>
      </c>
      <c r="C217" s="14">
        <v>-3984.5200000000186</v>
      </c>
      <c r="D217" s="14">
        <v>-1691186.06</v>
      </c>
      <c r="E217" s="14">
        <v>0</v>
      </c>
    </row>
    <row r="218" spans="1:5">
      <c r="A218" s="15" t="s">
        <v>501</v>
      </c>
      <c r="B218" s="14">
        <v>0</v>
      </c>
      <c r="C218" s="14">
        <v>7101679.4299999997</v>
      </c>
      <c r="D218" s="14">
        <v>-7101679.4299999997</v>
      </c>
      <c r="E218" s="14">
        <v>0</v>
      </c>
    </row>
    <row r="219" spans="1:5">
      <c r="A219" s="15" t="s">
        <v>416</v>
      </c>
      <c r="B219" s="14">
        <v>0</v>
      </c>
      <c r="C219" s="14">
        <v>64067.86</v>
      </c>
      <c r="D219" s="14">
        <v>0</v>
      </c>
      <c r="E219" s="14">
        <v>64067.86</v>
      </c>
    </row>
    <row r="220" spans="1:5">
      <c r="A220" s="15" t="s">
        <v>417</v>
      </c>
      <c r="B220" s="14">
        <v>0</v>
      </c>
      <c r="C220" s="14">
        <v>95784.31</v>
      </c>
      <c r="D220" s="14">
        <v>-95784.31</v>
      </c>
      <c r="E220" s="14">
        <v>0</v>
      </c>
    </row>
    <row r="221" spans="1:5">
      <c r="A221" s="15" t="s">
        <v>418</v>
      </c>
      <c r="B221" s="3">
        <v>0</v>
      </c>
      <c r="C221" s="3">
        <v>26890.52</v>
      </c>
      <c r="D221" s="3">
        <v>-26890.52</v>
      </c>
      <c r="E221" s="3">
        <v>0</v>
      </c>
    </row>
    <row r="222" spans="1:5" ht="13.5" thickBot="1">
      <c r="A222" s="19"/>
      <c r="B222" s="21">
        <f>SUM(B5:B221)</f>
        <v>59129460.209999986</v>
      </c>
      <c r="C222" s="21">
        <f>SUM(C5:C221)</f>
        <v>155219881.40999997</v>
      </c>
      <c r="D222" s="21">
        <f>SUM(D5:D221)</f>
        <v>-152261148.27000001</v>
      </c>
      <c r="E222" s="21">
        <f>SUM(E5:E221)</f>
        <v>62088193.349999979</v>
      </c>
    </row>
    <row r="223" spans="1:5" ht="13.5" thickTop="1"/>
  </sheetData>
  <mergeCells count="3">
    <mergeCell ref="A1:E1"/>
    <mergeCell ref="A2:E2"/>
    <mergeCell ref="A3:E3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ACB1-86D3-4467-9B2B-6ADC948BC02B}">
  <dimension ref="A1:I250"/>
  <sheetViews>
    <sheetView tabSelected="1" topLeftCell="A210" workbookViewId="0">
      <selection activeCell="E251" sqref="E251"/>
    </sheetView>
  </sheetViews>
  <sheetFormatPr defaultRowHeight="12.75"/>
  <cols>
    <col min="1" max="1" width="102.85546875" style="15" bestFit="1" customWidth="1"/>
    <col min="2" max="2" width="28.5703125" style="15" customWidth="1"/>
    <col min="3" max="3" width="30.85546875" style="15" customWidth="1"/>
    <col min="4" max="4" width="20.28515625" style="15" bestFit="1" customWidth="1"/>
    <col min="5" max="5" width="22.28515625" style="15" bestFit="1" customWidth="1"/>
    <col min="6" max="6" width="12.85546875" style="15" bestFit="1" customWidth="1"/>
    <col min="7" max="16384" width="9.140625" style="15"/>
  </cols>
  <sheetData>
    <row r="1" spans="1:9" s="30" customFormat="1">
      <c r="A1" s="39" t="s">
        <v>298</v>
      </c>
      <c r="B1" s="39"/>
      <c r="C1" s="39"/>
      <c r="D1" s="39"/>
      <c r="E1" s="39"/>
      <c r="F1" s="29"/>
      <c r="G1" s="29"/>
    </row>
    <row r="2" spans="1:9" s="30" customFormat="1">
      <c r="A2" s="39" t="s">
        <v>299</v>
      </c>
      <c r="B2" s="39"/>
      <c r="C2" s="39"/>
      <c r="D2" s="39"/>
      <c r="E2" s="39"/>
      <c r="F2" s="29"/>
      <c r="G2" s="29"/>
    </row>
    <row r="3" spans="1:9" s="30" customFormat="1">
      <c r="A3" s="39" t="s">
        <v>645</v>
      </c>
      <c r="B3" s="39"/>
      <c r="C3" s="39"/>
      <c r="D3" s="39"/>
      <c r="E3" s="39"/>
      <c r="F3" s="29"/>
      <c r="G3" s="29"/>
    </row>
    <row r="4" spans="1:9" s="35" customFormat="1">
      <c r="A4" s="20" t="s">
        <v>300</v>
      </c>
      <c r="B4" s="20" t="s">
        <v>302</v>
      </c>
      <c r="C4" s="20" t="s">
        <v>303</v>
      </c>
      <c r="D4" s="20" t="s">
        <v>304</v>
      </c>
      <c r="E4" s="20" t="s">
        <v>305</v>
      </c>
    </row>
    <row r="5" spans="1:9" s="30" customFormat="1">
      <c r="A5" s="30" t="s">
        <v>420</v>
      </c>
      <c r="B5" s="4">
        <v>72910.52</v>
      </c>
      <c r="C5" s="4">
        <v>154.72</v>
      </c>
      <c r="D5" s="28">
        <v>-73065.240000000005</v>
      </c>
      <c r="E5" s="28">
        <v>0</v>
      </c>
      <c r="F5" s="27"/>
    </row>
    <row r="6" spans="1:9" s="30" customFormat="1">
      <c r="A6" s="30" t="s">
        <v>353</v>
      </c>
      <c r="B6" s="4">
        <v>194367.74</v>
      </c>
      <c r="C6" s="4">
        <v>271998.21999999997</v>
      </c>
      <c r="D6" s="28">
        <v>-466365.96</v>
      </c>
      <c r="E6" s="28">
        <v>0</v>
      </c>
      <c r="F6" s="27"/>
      <c r="G6" s="31"/>
      <c r="H6" s="27"/>
      <c r="I6" s="31"/>
    </row>
    <row r="7" spans="1:9" s="30" customFormat="1">
      <c r="A7" s="30" t="s">
        <v>426</v>
      </c>
      <c r="B7" s="4">
        <v>172209.61</v>
      </c>
      <c r="C7" s="4">
        <v>31365.81</v>
      </c>
      <c r="D7" s="28">
        <v>-203575.42</v>
      </c>
      <c r="E7" s="28">
        <v>0</v>
      </c>
      <c r="F7" s="27"/>
      <c r="G7" s="31"/>
      <c r="H7" s="27"/>
      <c r="I7" s="31"/>
    </row>
    <row r="8" spans="1:9" s="30" customFormat="1">
      <c r="A8" s="30" t="s">
        <v>354</v>
      </c>
      <c r="B8" s="4">
        <v>283315.02</v>
      </c>
      <c r="C8" s="4">
        <v>1140855.23</v>
      </c>
      <c r="D8" s="28">
        <v>-1424170.25</v>
      </c>
      <c r="E8" s="28">
        <v>0</v>
      </c>
      <c r="F8" s="27"/>
      <c r="G8" s="31"/>
      <c r="H8" s="27"/>
      <c r="I8" s="31"/>
    </row>
    <row r="9" spans="1:9" s="30" customFormat="1">
      <c r="A9" s="30" t="s">
        <v>44</v>
      </c>
      <c r="B9" s="4">
        <v>88178.36</v>
      </c>
      <c r="C9" s="4">
        <v>435421.28</v>
      </c>
      <c r="D9" s="28">
        <v>0</v>
      </c>
      <c r="E9" s="28">
        <v>523599.64</v>
      </c>
      <c r="F9" s="27"/>
      <c r="G9" s="31"/>
      <c r="H9" s="27"/>
      <c r="I9" s="31"/>
    </row>
    <row r="10" spans="1:9" s="30" customFormat="1">
      <c r="A10" s="30" t="s">
        <v>427</v>
      </c>
      <c r="B10" s="4">
        <v>60159.28</v>
      </c>
      <c r="C10" s="4">
        <v>0</v>
      </c>
      <c r="D10" s="28">
        <v>-60159.28</v>
      </c>
      <c r="E10" s="28">
        <v>0</v>
      </c>
      <c r="F10" s="27"/>
      <c r="G10" s="31"/>
      <c r="H10" s="27"/>
      <c r="I10" s="31"/>
    </row>
    <row r="11" spans="1:9" s="30" customFormat="1">
      <c r="A11" s="30" t="s">
        <v>355</v>
      </c>
      <c r="B11" s="4">
        <v>128563.71</v>
      </c>
      <c r="C11" s="4">
        <v>1380448.21</v>
      </c>
      <c r="D11" s="28">
        <v>-796154.69</v>
      </c>
      <c r="E11" s="28">
        <v>712857.23</v>
      </c>
      <c r="F11" s="27"/>
      <c r="G11" s="31"/>
      <c r="H11" s="27"/>
      <c r="I11" s="31"/>
    </row>
    <row r="12" spans="1:9" s="30" customFormat="1">
      <c r="A12" s="30" t="s">
        <v>356</v>
      </c>
      <c r="B12" s="4">
        <v>23686.91</v>
      </c>
      <c r="C12" s="4">
        <v>401524.89</v>
      </c>
      <c r="D12" s="28">
        <v>-425211.8</v>
      </c>
      <c r="E12" s="28">
        <v>0</v>
      </c>
      <c r="F12" s="27"/>
      <c r="G12" s="31"/>
      <c r="H12" s="27"/>
      <c r="I12" s="31"/>
    </row>
    <row r="13" spans="1:9" s="30" customFormat="1">
      <c r="A13" s="30" t="s">
        <v>49</v>
      </c>
      <c r="B13" s="4">
        <v>0</v>
      </c>
      <c r="C13" s="4">
        <v>566603.18000000005</v>
      </c>
      <c r="D13" s="28">
        <v>-538273.02</v>
      </c>
      <c r="E13" s="28">
        <v>28330.16</v>
      </c>
      <c r="F13" s="27"/>
      <c r="G13" s="31"/>
      <c r="H13" s="27"/>
      <c r="I13" s="31"/>
    </row>
    <row r="14" spans="1:9" s="30" customFormat="1">
      <c r="A14" s="30" t="s">
        <v>63</v>
      </c>
      <c r="B14" s="4">
        <v>0</v>
      </c>
      <c r="C14" s="4">
        <v>246050.24</v>
      </c>
      <c r="D14" s="28">
        <v>-125485.62</v>
      </c>
      <c r="E14" s="28">
        <v>120564.62</v>
      </c>
      <c r="F14" s="27"/>
      <c r="G14" s="31"/>
      <c r="H14" s="27"/>
      <c r="I14" s="31"/>
    </row>
    <row r="15" spans="1:9" s="30" customFormat="1">
      <c r="A15" s="30" t="s">
        <v>104</v>
      </c>
      <c r="B15" s="4">
        <v>0</v>
      </c>
      <c r="C15" s="4">
        <v>76991.429999999993</v>
      </c>
      <c r="D15" s="28">
        <v>-76991.429999999993</v>
      </c>
      <c r="E15" s="28">
        <v>0</v>
      </c>
      <c r="F15" s="27"/>
      <c r="G15" s="31"/>
      <c r="H15" s="27"/>
      <c r="I15" s="31"/>
    </row>
    <row r="16" spans="1:9" s="30" customFormat="1">
      <c r="A16" s="30" t="s">
        <v>60</v>
      </c>
      <c r="B16" s="4">
        <v>0</v>
      </c>
      <c r="C16" s="4">
        <v>353690.71</v>
      </c>
      <c r="D16" s="28">
        <v>-236972.78</v>
      </c>
      <c r="E16" s="28">
        <v>116717.93</v>
      </c>
      <c r="F16" s="27"/>
      <c r="G16" s="31"/>
      <c r="H16" s="27"/>
      <c r="I16" s="31"/>
    </row>
    <row r="17" spans="1:9" s="30" customFormat="1">
      <c r="A17" s="30" t="s">
        <v>534</v>
      </c>
      <c r="B17" s="4">
        <v>0</v>
      </c>
      <c r="C17" s="4">
        <v>46028.97</v>
      </c>
      <c r="D17" s="28">
        <v>-46028.97</v>
      </c>
      <c r="E17" s="28">
        <v>0</v>
      </c>
      <c r="F17" s="27"/>
      <c r="G17" s="31"/>
      <c r="H17" s="27"/>
      <c r="I17" s="31"/>
    </row>
    <row r="18" spans="1:9" s="30" customFormat="1">
      <c r="A18" s="30" t="s">
        <v>75</v>
      </c>
      <c r="B18" s="4">
        <v>0</v>
      </c>
      <c r="C18" s="4">
        <v>240925.51</v>
      </c>
      <c r="D18" s="28">
        <v>-240925.51</v>
      </c>
      <c r="E18" s="28">
        <v>0</v>
      </c>
      <c r="F18" s="27"/>
      <c r="G18" s="31"/>
      <c r="H18" s="27"/>
      <c r="I18" s="31"/>
    </row>
    <row r="19" spans="1:9" s="30" customFormat="1">
      <c r="A19" s="30" t="s">
        <v>89</v>
      </c>
      <c r="B19" s="4">
        <v>0</v>
      </c>
      <c r="C19" s="4">
        <v>179879.19</v>
      </c>
      <c r="D19" s="28">
        <v>-143903.35</v>
      </c>
      <c r="E19" s="28">
        <v>35975.839999999997</v>
      </c>
      <c r="F19" s="27"/>
      <c r="G19" s="31"/>
      <c r="H19" s="27"/>
      <c r="I19" s="31"/>
    </row>
    <row r="20" spans="1:9" s="30" customFormat="1">
      <c r="A20" s="30" t="s">
        <v>91</v>
      </c>
      <c r="B20" s="4">
        <v>0</v>
      </c>
      <c r="C20" s="4">
        <v>132476.14000000001</v>
      </c>
      <c r="D20" s="28">
        <v>-132476.14000000001</v>
      </c>
      <c r="E20" s="28">
        <v>0</v>
      </c>
      <c r="F20" s="27"/>
      <c r="G20" s="31"/>
      <c r="H20" s="27"/>
      <c r="I20" s="31"/>
    </row>
    <row r="21" spans="1:9" s="30" customFormat="1">
      <c r="A21" s="30" t="s">
        <v>103</v>
      </c>
      <c r="B21" s="4">
        <v>0</v>
      </c>
      <c r="C21" s="4">
        <v>96903.98</v>
      </c>
      <c r="D21" s="28">
        <v>-96903.98</v>
      </c>
      <c r="E21" s="28">
        <v>0</v>
      </c>
      <c r="F21" s="27"/>
      <c r="G21" s="31"/>
      <c r="H21" s="27"/>
      <c r="I21" s="31"/>
    </row>
    <row r="22" spans="1:9" s="30" customFormat="1">
      <c r="A22" s="30" t="s">
        <v>650</v>
      </c>
      <c r="B22" s="4"/>
      <c r="C22" s="4">
        <v>-11765.920000000049</v>
      </c>
      <c r="D22" s="28"/>
      <c r="E22" s="28">
        <v>-11765.920000000049</v>
      </c>
      <c r="F22" s="27"/>
      <c r="G22" s="31"/>
      <c r="H22" s="27"/>
      <c r="I22" s="31"/>
    </row>
    <row r="23" spans="1:9" s="30" customFormat="1">
      <c r="A23" s="30" t="s">
        <v>28</v>
      </c>
      <c r="B23" s="4">
        <v>0</v>
      </c>
      <c r="C23" s="4">
        <v>669393.72</v>
      </c>
      <c r="D23" s="28">
        <v>-304975.78000000003</v>
      </c>
      <c r="E23" s="28">
        <v>364417.94</v>
      </c>
      <c r="F23" s="27"/>
      <c r="G23" s="31"/>
      <c r="H23" s="27"/>
      <c r="I23" s="31"/>
    </row>
    <row r="24" spans="1:9" s="30" customFormat="1">
      <c r="A24" s="30" t="s">
        <v>553</v>
      </c>
      <c r="B24" s="4">
        <v>0</v>
      </c>
      <c r="C24" s="4">
        <v>304847.12</v>
      </c>
      <c r="D24" s="28">
        <v>-16400.78</v>
      </c>
      <c r="E24" s="28">
        <v>288446.34000000003</v>
      </c>
      <c r="F24" s="27"/>
      <c r="G24" s="31"/>
      <c r="H24" s="27"/>
      <c r="I24" s="31"/>
    </row>
    <row r="25" spans="1:9" s="30" customFormat="1">
      <c r="A25" s="30" t="s">
        <v>357</v>
      </c>
      <c r="B25" s="4">
        <v>158271.12</v>
      </c>
      <c r="C25" s="4">
        <v>1663474.97</v>
      </c>
      <c r="D25" s="28">
        <v>-1821746.09</v>
      </c>
      <c r="E25" s="28">
        <v>0</v>
      </c>
      <c r="F25" s="27"/>
      <c r="G25" s="31"/>
      <c r="H25" s="27"/>
      <c r="I25" s="31"/>
    </row>
    <row r="26" spans="1:9" s="30" customFormat="1">
      <c r="A26" s="30" t="s">
        <v>566</v>
      </c>
      <c r="B26" s="4">
        <v>0</v>
      </c>
      <c r="C26" s="4">
        <v>3309846.57</v>
      </c>
      <c r="D26" s="28">
        <v>0</v>
      </c>
      <c r="E26" s="28">
        <v>3309846.57</v>
      </c>
      <c r="F26" s="27"/>
      <c r="G26" s="31"/>
      <c r="H26" s="27"/>
      <c r="I26" s="31"/>
    </row>
    <row r="27" spans="1:9" s="30" customFormat="1">
      <c r="A27" s="1" t="s">
        <v>607</v>
      </c>
      <c r="B27" s="4">
        <v>0</v>
      </c>
      <c r="C27" s="4">
        <v>146921.24</v>
      </c>
      <c r="D27" s="28">
        <v>0</v>
      </c>
      <c r="E27" s="28">
        <v>146921.24</v>
      </c>
      <c r="F27" s="27"/>
      <c r="G27" s="31"/>
      <c r="H27" s="27"/>
      <c r="I27" s="31"/>
    </row>
    <row r="28" spans="1:9" s="30" customFormat="1">
      <c r="A28" s="30" t="s">
        <v>431</v>
      </c>
      <c r="B28" s="4">
        <v>0</v>
      </c>
      <c r="C28" s="4">
        <v>-5142.5</v>
      </c>
      <c r="D28" s="28">
        <v>0</v>
      </c>
      <c r="E28" s="28">
        <v>-5142.5</v>
      </c>
      <c r="F28" s="27"/>
      <c r="G28" s="31"/>
      <c r="H28" s="27"/>
      <c r="I28" s="31"/>
    </row>
    <row r="29" spans="1:9" s="30" customFormat="1">
      <c r="A29" s="30" t="s">
        <v>55</v>
      </c>
      <c r="B29" s="4">
        <v>0</v>
      </c>
      <c r="C29" s="4">
        <v>268631.36</v>
      </c>
      <c r="D29" s="28">
        <v>-268631.36</v>
      </c>
      <c r="E29" s="28">
        <v>0</v>
      </c>
      <c r="F29" s="27"/>
      <c r="G29" s="31"/>
      <c r="H29" s="27"/>
      <c r="I29" s="31"/>
    </row>
    <row r="30" spans="1:9" s="30" customFormat="1">
      <c r="A30" s="30" t="s">
        <v>358</v>
      </c>
      <c r="B30" s="4">
        <v>0</v>
      </c>
      <c r="C30" s="4">
        <v>259113.44</v>
      </c>
      <c r="D30" s="28">
        <v>-259113.44</v>
      </c>
      <c r="E30" s="28">
        <v>0</v>
      </c>
      <c r="F30" s="27"/>
      <c r="G30" s="31"/>
      <c r="H30" s="27"/>
      <c r="I30" s="31"/>
    </row>
    <row r="31" spans="1:9" s="30" customFormat="1">
      <c r="A31" s="30" t="s">
        <v>561</v>
      </c>
      <c r="B31" s="4">
        <v>0</v>
      </c>
      <c r="C31" s="4">
        <v>103604.1</v>
      </c>
      <c r="D31" s="28">
        <v>0</v>
      </c>
      <c r="E31" s="28">
        <v>103604.1</v>
      </c>
      <c r="F31" s="27"/>
      <c r="G31" s="31"/>
      <c r="H31" s="27"/>
      <c r="I31" s="31"/>
    </row>
    <row r="32" spans="1:9" s="30" customFormat="1">
      <c r="A32" s="30" t="s">
        <v>88</v>
      </c>
      <c r="B32" s="4">
        <v>0</v>
      </c>
      <c r="C32" s="4">
        <v>138186.35</v>
      </c>
      <c r="D32" s="28">
        <v>-138186.35</v>
      </c>
      <c r="E32" s="28">
        <v>0</v>
      </c>
      <c r="F32" s="27"/>
      <c r="G32" s="31"/>
      <c r="H32" s="27"/>
      <c r="I32" s="31"/>
    </row>
    <row r="33" spans="1:9" s="30" customFormat="1">
      <c r="A33" s="30" t="s">
        <v>359</v>
      </c>
      <c r="B33" s="4">
        <v>0</v>
      </c>
      <c r="C33" s="4">
        <v>5398455.1399999997</v>
      </c>
      <c r="D33" s="28">
        <v>-4048841.36</v>
      </c>
      <c r="E33" s="28">
        <v>1349613.78</v>
      </c>
      <c r="F33" s="27"/>
      <c r="G33" s="31"/>
      <c r="H33" s="27"/>
      <c r="I33" s="31"/>
    </row>
    <row r="34" spans="1:9" s="30" customFormat="1">
      <c r="A34" s="30" t="s">
        <v>360</v>
      </c>
      <c r="B34" s="4">
        <v>605210.16</v>
      </c>
      <c r="C34" s="4">
        <v>525334.17000000004</v>
      </c>
      <c r="D34" s="28">
        <v>-1130544.33</v>
      </c>
      <c r="E34" s="28">
        <v>0</v>
      </c>
      <c r="F34" s="27"/>
      <c r="G34" s="31"/>
      <c r="H34" s="27"/>
      <c r="I34" s="31"/>
    </row>
    <row r="35" spans="1:9" s="30" customFormat="1">
      <c r="A35" s="30" t="s">
        <v>361</v>
      </c>
      <c r="B35" s="4">
        <v>81138.100000000006</v>
      </c>
      <c r="C35" s="4">
        <v>3404527.06</v>
      </c>
      <c r="D35" s="28">
        <v>-3485665.16</v>
      </c>
      <c r="E35" s="28">
        <v>0</v>
      </c>
      <c r="F35" s="27"/>
      <c r="G35" s="31"/>
      <c r="H35" s="27"/>
      <c r="I35" s="31"/>
    </row>
    <row r="36" spans="1:9" s="30" customFormat="1">
      <c r="A36" s="30" t="s">
        <v>549</v>
      </c>
      <c r="B36" s="4">
        <v>0</v>
      </c>
      <c r="C36" s="4">
        <v>134206.38</v>
      </c>
      <c r="D36" s="28">
        <v>0</v>
      </c>
      <c r="E36" s="28">
        <v>134206.38</v>
      </c>
      <c r="F36" s="27"/>
      <c r="G36" s="31"/>
      <c r="H36" s="27"/>
      <c r="I36" s="31"/>
    </row>
    <row r="37" spans="1:9" s="30" customFormat="1">
      <c r="A37" s="30" t="s">
        <v>533</v>
      </c>
      <c r="B37" s="4">
        <v>0</v>
      </c>
      <c r="C37" s="4">
        <v>529091.92000000004</v>
      </c>
      <c r="D37" s="28">
        <v>0</v>
      </c>
      <c r="E37" s="28">
        <v>529091.92000000004</v>
      </c>
      <c r="F37" s="27"/>
      <c r="G37" s="31"/>
      <c r="H37" s="27"/>
      <c r="I37" s="31"/>
    </row>
    <row r="38" spans="1:9" s="30" customFormat="1">
      <c r="A38" s="1" t="s">
        <v>607</v>
      </c>
      <c r="B38" s="4">
        <v>228538.43</v>
      </c>
      <c r="C38" s="4">
        <v>0</v>
      </c>
      <c r="D38" s="28">
        <v>0</v>
      </c>
      <c r="E38" s="28">
        <v>228538.43</v>
      </c>
      <c r="F38" s="27"/>
      <c r="G38" s="31"/>
      <c r="H38" s="27"/>
      <c r="I38" s="31"/>
    </row>
    <row r="39" spans="1:9" s="30" customFormat="1">
      <c r="A39" s="30" t="s">
        <v>362</v>
      </c>
      <c r="B39" s="4">
        <v>463016.97</v>
      </c>
      <c r="C39" s="4">
        <v>296921.59999999998</v>
      </c>
      <c r="D39" s="28">
        <v>-759938.57</v>
      </c>
      <c r="E39" s="28">
        <v>0</v>
      </c>
      <c r="F39" s="27"/>
      <c r="G39" s="31"/>
      <c r="H39" s="27"/>
      <c r="I39" s="31"/>
    </row>
    <row r="40" spans="1:9" s="30" customFormat="1">
      <c r="A40" s="30" t="s">
        <v>608</v>
      </c>
      <c r="B40" s="4">
        <v>12705</v>
      </c>
      <c r="C40" s="4">
        <v>14024.71</v>
      </c>
      <c r="D40" s="28">
        <f>-12705-14024.71</f>
        <v>-26729.71</v>
      </c>
      <c r="E40" s="28">
        <v>0</v>
      </c>
      <c r="F40" s="27"/>
      <c r="G40" s="31"/>
      <c r="H40" s="27"/>
      <c r="I40" s="31"/>
    </row>
    <row r="41" spans="1:9" s="30" customFormat="1">
      <c r="A41" s="30" t="s">
        <v>363</v>
      </c>
      <c r="B41" s="4">
        <v>683571.69</v>
      </c>
      <c r="C41" s="4">
        <v>247357.81</v>
      </c>
      <c r="D41" s="28">
        <v>-893692.32</v>
      </c>
      <c r="E41" s="28">
        <v>37237.18</v>
      </c>
      <c r="F41" s="27"/>
      <c r="G41" s="31"/>
      <c r="H41" s="27"/>
      <c r="I41" s="31"/>
    </row>
    <row r="42" spans="1:9" s="30" customFormat="1">
      <c r="A42" s="30" t="s">
        <v>364</v>
      </c>
      <c r="B42" s="4">
        <v>0</v>
      </c>
      <c r="C42" s="4">
        <v>791652.51</v>
      </c>
      <c r="D42" s="28">
        <v>-791652.51</v>
      </c>
      <c r="E42" s="28">
        <v>0</v>
      </c>
      <c r="F42" s="27"/>
      <c r="G42" s="31"/>
      <c r="H42" s="27"/>
      <c r="I42" s="31"/>
    </row>
    <row r="43" spans="1:9" s="30" customFormat="1">
      <c r="A43" s="30" t="s">
        <v>312</v>
      </c>
      <c r="B43" s="4">
        <v>7853289.7800000003</v>
      </c>
      <c r="C43" s="4">
        <v>54190598.859999999</v>
      </c>
      <c r="D43" s="28">
        <v>-62043888.640000001</v>
      </c>
      <c r="E43" s="28">
        <v>0</v>
      </c>
      <c r="F43" s="27"/>
      <c r="G43" s="31"/>
      <c r="H43" s="27"/>
      <c r="I43" s="31"/>
    </row>
    <row r="44" spans="1:9" s="30" customFormat="1">
      <c r="A44" s="30" t="s">
        <v>434</v>
      </c>
      <c r="B44" s="4">
        <v>475831.2</v>
      </c>
      <c r="C44" s="4">
        <v>14924.11</v>
      </c>
      <c r="D44" s="28">
        <v>-490755.31</v>
      </c>
      <c r="E44" s="28">
        <v>0</v>
      </c>
      <c r="F44" s="27"/>
      <c r="G44" s="31"/>
      <c r="H44" s="27"/>
      <c r="I44" s="31"/>
    </row>
    <row r="45" spans="1:9" s="30" customFormat="1">
      <c r="A45" s="30" t="s">
        <v>365</v>
      </c>
      <c r="B45" s="4">
        <v>147881.01999999999</v>
      </c>
      <c r="C45" s="4">
        <v>786318.85</v>
      </c>
      <c r="D45" s="28">
        <v>-496968</v>
      </c>
      <c r="E45" s="28">
        <v>437231.87</v>
      </c>
      <c r="F45" s="27"/>
      <c r="G45" s="31"/>
      <c r="H45" s="31"/>
    </row>
    <row r="46" spans="1:9" s="30" customFormat="1">
      <c r="A46" s="30" t="s">
        <v>366</v>
      </c>
      <c r="B46" s="4">
        <v>253638.96</v>
      </c>
      <c r="C46" s="4">
        <v>3061048.41</v>
      </c>
      <c r="D46" s="28">
        <v>-3314687.37</v>
      </c>
      <c r="E46" s="28">
        <v>0</v>
      </c>
      <c r="F46" s="27"/>
      <c r="G46" s="31"/>
      <c r="H46" s="27"/>
      <c r="I46" s="31"/>
    </row>
    <row r="47" spans="1:9" s="30" customFormat="1">
      <c r="A47" s="30" t="s">
        <v>367</v>
      </c>
      <c r="B47" s="4">
        <v>79442.81</v>
      </c>
      <c r="C47" s="4">
        <v>1962963.52</v>
      </c>
      <c r="D47" s="28">
        <v>-1838165.7</v>
      </c>
      <c r="E47" s="28">
        <v>204240.63</v>
      </c>
      <c r="F47" s="27"/>
      <c r="G47" s="31"/>
      <c r="H47" s="27"/>
      <c r="I47" s="31"/>
    </row>
    <row r="48" spans="1:9" s="30" customFormat="1">
      <c r="A48" s="30" t="s">
        <v>368</v>
      </c>
      <c r="B48" s="4">
        <v>59818.06</v>
      </c>
      <c r="C48" s="4">
        <v>231197.61</v>
      </c>
      <c r="D48" s="28">
        <v>-291015.67</v>
      </c>
      <c r="E48" s="28">
        <v>0</v>
      </c>
      <c r="F48" s="27"/>
      <c r="G48" s="31"/>
      <c r="H48" s="27"/>
      <c r="I48" s="31"/>
    </row>
    <row r="49" spans="1:9" s="30" customFormat="1">
      <c r="A49" s="30" t="s">
        <v>20</v>
      </c>
      <c r="B49" s="4">
        <v>0</v>
      </c>
      <c r="C49" s="4">
        <v>2723242.84</v>
      </c>
      <c r="D49" s="28">
        <v>-2641545.5499999998</v>
      </c>
      <c r="E49" s="28">
        <v>81697.289999999994</v>
      </c>
      <c r="F49" s="27"/>
      <c r="G49" s="31"/>
      <c r="H49" s="27"/>
      <c r="I49" s="31"/>
    </row>
    <row r="50" spans="1:9" s="30" customFormat="1">
      <c r="A50" s="30" t="s">
        <v>590</v>
      </c>
      <c r="B50" s="4">
        <v>0</v>
      </c>
      <c r="C50" s="4">
        <v>3602662.12</v>
      </c>
      <c r="D50" s="28">
        <v>-2341730.38</v>
      </c>
      <c r="E50" s="28">
        <v>1260931.74</v>
      </c>
      <c r="F50" s="27"/>
      <c r="G50" s="31"/>
      <c r="H50" s="27"/>
      <c r="I50" s="31"/>
    </row>
    <row r="51" spans="1:9" s="30" customFormat="1">
      <c r="A51" s="30" t="s">
        <v>535</v>
      </c>
      <c r="B51" s="4">
        <v>0</v>
      </c>
      <c r="C51" s="4">
        <v>191896.17</v>
      </c>
      <c r="D51" s="28">
        <v>-191896.17</v>
      </c>
      <c r="E51" s="28">
        <v>0</v>
      </c>
      <c r="F51" s="27"/>
      <c r="G51" s="31"/>
      <c r="H51" s="27"/>
      <c r="I51" s="31"/>
    </row>
    <row r="52" spans="1:9" s="30" customFormat="1">
      <c r="A52" s="30" t="s">
        <v>609</v>
      </c>
      <c r="B52" s="4">
        <v>0</v>
      </c>
      <c r="C52" s="4">
        <v>145438.84</v>
      </c>
      <c r="D52" s="28">
        <v>0</v>
      </c>
      <c r="E52" s="28">
        <v>145438.84</v>
      </c>
      <c r="F52" s="27"/>
      <c r="G52" s="31"/>
      <c r="H52" s="27"/>
      <c r="I52" s="31"/>
    </row>
    <row r="53" spans="1:9" s="30" customFormat="1">
      <c r="A53" s="15" t="s">
        <v>513</v>
      </c>
      <c r="B53" s="4">
        <v>4420064.6900000004</v>
      </c>
      <c r="C53" s="4">
        <v>-3474723.89</v>
      </c>
      <c r="D53" s="28">
        <v>0</v>
      </c>
      <c r="E53" s="28">
        <v>945340.8</v>
      </c>
      <c r="F53" s="27"/>
      <c r="G53" s="31"/>
      <c r="H53" s="27"/>
      <c r="I53" s="31"/>
    </row>
    <row r="54" spans="1:9" s="30" customFormat="1">
      <c r="A54" s="15" t="s">
        <v>514</v>
      </c>
      <c r="B54" s="4">
        <v>0</v>
      </c>
      <c r="C54" s="4">
        <v>143.48999999999978</v>
      </c>
      <c r="D54" s="28">
        <v>0</v>
      </c>
      <c r="E54" s="28">
        <v>143.49</v>
      </c>
      <c r="F54" s="15"/>
      <c r="G54" s="31"/>
      <c r="H54" s="27"/>
      <c r="I54" s="31"/>
    </row>
    <row r="55" spans="1:9" s="30" customFormat="1">
      <c r="A55" s="15" t="s">
        <v>514</v>
      </c>
      <c r="B55" s="4">
        <v>143278.32</v>
      </c>
      <c r="C55" s="4">
        <v>1100679.57</v>
      </c>
      <c r="D55" s="28">
        <v>0</v>
      </c>
      <c r="E55" s="28">
        <v>1243957.8899999999</v>
      </c>
      <c r="F55" s="15"/>
      <c r="G55" s="31"/>
      <c r="H55" s="27"/>
      <c r="I55" s="31"/>
    </row>
    <row r="56" spans="1:9" s="30" customFormat="1">
      <c r="A56" s="30" t="s">
        <v>591</v>
      </c>
      <c r="B56" s="4">
        <v>0</v>
      </c>
      <c r="C56" s="4">
        <v>728584</v>
      </c>
      <c r="D56" s="28">
        <v>-728584</v>
      </c>
      <c r="E56" s="28">
        <v>0</v>
      </c>
      <c r="F56" s="27"/>
      <c r="G56" s="31"/>
      <c r="H56" s="27"/>
      <c r="I56" s="31"/>
    </row>
    <row r="57" spans="1:9" s="30" customFormat="1">
      <c r="A57" s="30" t="s">
        <v>589</v>
      </c>
      <c r="B57" s="4">
        <v>0</v>
      </c>
      <c r="C57" s="4">
        <v>6137703.3099999996</v>
      </c>
      <c r="D57" s="28">
        <v>0</v>
      </c>
      <c r="E57" s="28">
        <v>6137703.3099999996</v>
      </c>
      <c r="F57" s="27"/>
      <c r="G57" s="31"/>
      <c r="H57" s="27"/>
      <c r="I57" s="31"/>
    </row>
    <row r="58" spans="1:9" s="30" customFormat="1">
      <c r="A58" s="15" t="s">
        <v>515</v>
      </c>
      <c r="B58" s="4">
        <v>14351.1</v>
      </c>
      <c r="C58" s="4">
        <v>-14351.1</v>
      </c>
      <c r="D58" s="28">
        <v>0</v>
      </c>
      <c r="E58" s="28">
        <v>0</v>
      </c>
      <c r="G58" s="31"/>
      <c r="H58" s="27"/>
      <c r="I58" s="31"/>
    </row>
    <row r="59" spans="1:9" s="30" customFormat="1">
      <c r="A59" s="30" t="s">
        <v>516</v>
      </c>
      <c r="B59" s="4">
        <v>54049.33</v>
      </c>
      <c r="C59" s="4">
        <v>787.5</v>
      </c>
      <c r="D59" s="28">
        <v>-54836.83</v>
      </c>
      <c r="E59" s="28">
        <v>0</v>
      </c>
      <c r="F59" s="27"/>
      <c r="G59" s="31"/>
      <c r="H59" s="27"/>
      <c r="I59" s="31"/>
    </row>
    <row r="60" spans="1:9" s="30" customFormat="1">
      <c r="A60" s="30" t="s">
        <v>440</v>
      </c>
      <c r="B60" s="4">
        <v>1926689.31</v>
      </c>
      <c r="C60" s="4">
        <v>-46537.5</v>
      </c>
      <c r="D60" s="28">
        <v>-1651575.35</v>
      </c>
      <c r="E60" s="28">
        <v>228576.46</v>
      </c>
      <c r="F60" s="27"/>
      <c r="G60" s="31"/>
      <c r="H60" s="27"/>
      <c r="I60" s="31"/>
    </row>
    <row r="61" spans="1:9" s="30" customFormat="1">
      <c r="A61" s="30" t="s">
        <v>369</v>
      </c>
      <c r="B61" s="4">
        <v>62639.77</v>
      </c>
      <c r="C61" s="4">
        <v>553944.4</v>
      </c>
      <c r="D61" s="28">
        <v>-616584.17000000004</v>
      </c>
      <c r="E61" s="28">
        <v>0</v>
      </c>
      <c r="F61" s="27"/>
      <c r="G61" s="31"/>
      <c r="H61" s="31"/>
    </row>
    <row r="62" spans="1:9" s="30" customFormat="1">
      <c r="A62" s="30" t="s">
        <v>370</v>
      </c>
      <c r="B62" s="4">
        <v>562591.54</v>
      </c>
      <c r="C62" s="4">
        <v>169949.17</v>
      </c>
      <c r="D62" s="28">
        <v>-732540.71</v>
      </c>
      <c r="E62" s="28">
        <v>0</v>
      </c>
      <c r="F62" s="27"/>
      <c r="G62" s="31"/>
      <c r="H62" s="27"/>
      <c r="I62" s="31"/>
    </row>
    <row r="63" spans="1:9" s="30" customFormat="1">
      <c r="A63" s="30" t="s">
        <v>371</v>
      </c>
      <c r="B63" s="4">
        <v>11194979.57</v>
      </c>
      <c r="C63" s="4">
        <v>529322.76</v>
      </c>
      <c r="D63" s="28">
        <v>-11724302.33</v>
      </c>
      <c r="E63" s="28">
        <v>0</v>
      </c>
      <c r="F63" s="27"/>
      <c r="G63" s="31"/>
      <c r="H63" s="31"/>
    </row>
    <row r="64" spans="1:9" s="30" customFormat="1">
      <c r="A64" s="30" t="s">
        <v>9</v>
      </c>
      <c r="B64" s="4">
        <v>0</v>
      </c>
      <c r="C64" s="4">
        <v>3058740.54</v>
      </c>
      <c r="D64" s="28">
        <v>-2729314.18</v>
      </c>
      <c r="E64" s="28">
        <v>329426.36</v>
      </c>
      <c r="F64" s="27"/>
      <c r="G64" s="31"/>
      <c r="H64" s="27"/>
      <c r="I64" s="31"/>
    </row>
    <row r="65" spans="1:9" s="30" customFormat="1">
      <c r="A65" s="30" t="s">
        <v>29</v>
      </c>
      <c r="B65" s="4">
        <v>0</v>
      </c>
      <c r="C65" s="4">
        <v>2826119.98</v>
      </c>
      <c r="D65" s="28">
        <v>-2826119.98</v>
      </c>
      <c r="E65" s="28">
        <v>0</v>
      </c>
      <c r="F65" s="27"/>
      <c r="G65" s="31"/>
      <c r="H65" s="31"/>
    </row>
    <row r="66" spans="1:9" s="30" customFormat="1">
      <c r="A66" s="30" t="s">
        <v>0</v>
      </c>
      <c r="B66" s="4">
        <v>0</v>
      </c>
      <c r="C66" s="4">
        <v>19795745.379999999</v>
      </c>
      <c r="D66" s="28">
        <v>0</v>
      </c>
      <c r="E66" s="28">
        <v>19795745.379999999</v>
      </c>
      <c r="F66" s="27"/>
      <c r="G66" s="31"/>
      <c r="H66" s="27"/>
      <c r="I66" s="31"/>
    </row>
    <row r="67" spans="1:9" s="30" customFormat="1">
      <c r="A67" s="30" t="s">
        <v>95</v>
      </c>
      <c r="B67" s="4">
        <v>0</v>
      </c>
      <c r="C67" s="4">
        <v>147015.75</v>
      </c>
      <c r="D67" s="28">
        <v>0</v>
      </c>
      <c r="E67" s="28">
        <v>147015.75</v>
      </c>
      <c r="F67" s="27"/>
      <c r="G67" s="31"/>
      <c r="H67" s="27"/>
      <c r="I67" s="31"/>
    </row>
    <row r="68" spans="1:9" s="30" customFormat="1">
      <c r="A68" s="30" t="s">
        <v>536</v>
      </c>
      <c r="B68" s="4">
        <v>0</v>
      </c>
      <c r="C68" s="4">
        <v>100611.66</v>
      </c>
      <c r="D68" s="28">
        <v>-100611.66</v>
      </c>
      <c r="E68" s="28">
        <v>0</v>
      </c>
      <c r="F68" s="27"/>
      <c r="G68" s="31"/>
      <c r="H68" s="27"/>
      <c r="I68" s="31"/>
    </row>
    <row r="69" spans="1:9" s="30" customFormat="1">
      <c r="A69" s="15" t="s">
        <v>529</v>
      </c>
      <c r="B69" s="4">
        <v>2298419.06</v>
      </c>
      <c r="C69" s="4">
        <v>-2298419.06</v>
      </c>
      <c r="D69" s="28">
        <v>0</v>
      </c>
      <c r="E69" s="28">
        <v>0</v>
      </c>
      <c r="F69" s="27"/>
      <c r="G69" s="31"/>
      <c r="H69" s="27"/>
      <c r="I69" s="31"/>
    </row>
    <row r="70" spans="1:9" s="30" customFormat="1">
      <c r="A70" s="30" t="s">
        <v>373</v>
      </c>
      <c r="B70" s="4">
        <v>61891.91</v>
      </c>
      <c r="C70" s="4">
        <v>361182.79</v>
      </c>
      <c r="D70" s="28">
        <v>-423074.7</v>
      </c>
      <c r="E70" s="28">
        <v>0</v>
      </c>
      <c r="F70" s="27"/>
      <c r="G70" s="31"/>
      <c r="H70" s="27"/>
      <c r="I70" s="31"/>
    </row>
    <row r="71" spans="1:9" s="30" customFormat="1">
      <c r="A71" s="30" t="s">
        <v>374</v>
      </c>
      <c r="B71" s="4">
        <v>74823.679999999993</v>
      </c>
      <c r="C71" s="4">
        <v>1218100.81</v>
      </c>
      <c r="D71" s="28">
        <v>-1292924.49</v>
      </c>
      <c r="E71" s="28">
        <v>0</v>
      </c>
      <c r="F71" s="27"/>
      <c r="G71" s="31"/>
      <c r="H71" s="27"/>
      <c r="I71" s="31"/>
    </row>
    <row r="72" spans="1:9" s="30" customFormat="1">
      <c r="A72" s="30" t="s">
        <v>375</v>
      </c>
      <c r="B72" s="4">
        <v>141273.85999999999</v>
      </c>
      <c r="C72" s="4">
        <v>114976.03</v>
      </c>
      <c r="D72" s="28">
        <v>-256249.89</v>
      </c>
      <c r="E72" s="28">
        <v>0</v>
      </c>
      <c r="F72" s="27"/>
      <c r="G72" s="31"/>
      <c r="H72" s="27"/>
      <c r="I72" s="31"/>
    </row>
    <row r="73" spans="1:9" s="30" customFormat="1">
      <c r="A73" s="30" t="s">
        <v>544</v>
      </c>
      <c r="B73" s="4">
        <v>0</v>
      </c>
      <c r="C73" s="4">
        <v>1838563.9</v>
      </c>
      <c r="D73" s="28">
        <v>-1838563.9</v>
      </c>
      <c r="E73" s="28">
        <v>0</v>
      </c>
      <c r="F73" s="27"/>
      <c r="G73" s="31"/>
      <c r="H73" s="27"/>
      <c r="I73" s="31"/>
    </row>
    <row r="74" spans="1:9" s="30" customFormat="1">
      <c r="A74" s="30" t="s">
        <v>5</v>
      </c>
      <c r="B74" s="4">
        <v>0</v>
      </c>
      <c r="C74" s="4">
        <v>8085678.0899999999</v>
      </c>
      <c r="D74" s="28">
        <v>-8085678.0899999999</v>
      </c>
      <c r="E74" s="28">
        <v>0</v>
      </c>
      <c r="F74" s="27"/>
      <c r="G74" s="31"/>
      <c r="H74" s="27"/>
      <c r="I74" s="31"/>
    </row>
    <row r="75" spans="1:9" s="30" customFormat="1">
      <c r="A75" s="30" t="s">
        <v>558</v>
      </c>
      <c r="B75" s="4">
        <v>0</v>
      </c>
      <c r="C75" s="4">
        <v>467809.3</v>
      </c>
      <c r="D75" s="28">
        <v>0</v>
      </c>
      <c r="E75" s="28">
        <v>467809.3</v>
      </c>
      <c r="F75" s="27"/>
      <c r="G75" s="31"/>
      <c r="H75" s="27"/>
      <c r="I75" s="31"/>
    </row>
    <row r="76" spans="1:9" s="30" customFormat="1">
      <c r="A76" s="30" t="s">
        <v>108</v>
      </c>
      <c r="B76" s="4">
        <v>0</v>
      </c>
      <c r="C76" s="4">
        <v>20956273.27</v>
      </c>
      <c r="D76" s="28">
        <v>0</v>
      </c>
      <c r="E76" s="28">
        <v>20956273.27</v>
      </c>
      <c r="F76" s="27"/>
      <c r="G76" s="31"/>
      <c r="H76" s="27"/>
      <c r="I76" s="31"/>
    </row>
    <row r="77" spans="1:9" s="30" customFormat="1">
      <c r="A77" s="30" t="s">
        <v>610</v>
      </c>
      <c r="B77" s="4">
        <v>9000</v>
      </c>
      <c r="C77" s="4">
        <v>6782.49</v>
      </c>
      <c r="D77" s="28">
        <v>-15782.49</v>
      </c>
      <c r="E77" s="28">
        <v>0</v>
      </c>
      <c r="F77" s="27"/>
      <c r="G77" s="31"/>
      <c r="H77" s="27"/>
      <c r="I77" s="31"/>
    </row>
    <row r="78" spans="1:9" s="30" customFormat="1">
      <c r="A78" s="30" t="s">
        <v>80</v>
      </c>
      <c r="B78" s="4">
        <v>0</v>
      </c>
      <c r="C78" s="4">
        <v>340255.89</v>
      </c>
      <c r="D78" s="28">
        <v>-261997.04</v>
      </c>
      <c r="E78" s="28">
        <v>78258.850000000006</v>
      </c>
      <c r="F78" s="27"/>
      <c r="G78" s="31"/>
      <c r="H78" s="27"/>
      <c r="I78" s="31"/>
    </row>
    <row r="79" spans="1:9" s="30" customFormat="1">
      <c r="A79" s="30" t="s">
        <v>376</v>
      </c>
      <c r="B79" s="4">
        <v>3648982.27</v>
      </c>
      <c r="C79" s="4">
        <v>1388700.55</v>
      </c>
      <c r="D79" s="28">
        <v>-5037682.82</v>
      </c>
      <c r="E79" s="28">
        <v>0</v>
      </c>
      <c r="F79" s="27"/>
      <c r="G79" s="31"/>
      <c r="H79" s="27"/>
      <c r="I79" s="31"/>
    </row>
    <row r="80" spans="1:9" s="30" customFormat="1">
      <c r="A80" s="30" t="s">
        <v>377</v>
      </c>
      <c r="B80" s="4">
        <v>171460.03</v>
      </c>
      <c r="C80" s="4">
        <v>221974.01</v>
      </c>
      <c r="D80" s="28">
        <v>-147852.51</v>
      </c>
      <c r="E80" s="28">
        <v>245581.53</v>
      </c>
      <c r="F80" s="27"/>
      <c r="G80" s="31"/>
      <c r="H80" s="27"/>
      <c r="I80" s="31"/>
    </row>
    <row r="81" spans="1:9" s="30" customFormat="1">
      <c r="A81" s="30" t="s">
        <v>449</v>
      </c>
      <c r="B81" s="4">
        <v>39872.17</v>
      </c>
      <c r="C81" s="4">
        <v>276197.67</v>
      </c>
      <c r="D81" s="28">
        <v>0</v>
      </c>
      <c r="E81" s="28">
        <v>316069.84000000003</v>
      </c>
      <c r="F81" s="27"/>
      <c r="G81" s="31"/>
      <c r="H81" s="27"/>
      <c r="I81" s="31"/>
    </row>
    <row r="82" spans="1:9" s="30" customFormat="1">
      <c r="A82" s="30" t="s">
        <v>548</v>
      </c>
      <c r="B82" s="4">
        <v>0</v>
      </c>
      <c r="C82" s="4">
        <v>583898.17000000004</v>
      </c>
      <c r="D82" s="28">
        <v>0</v>
      </c>
      <c r="E82" s="28">
        <v>583898.17000000004</v>
      </c>
      <c r="F82" s="27"/>
      <c r="G82" s="31"/>
      <c r="H82" s="27"/>
      <c r="I82" s="31"/>
    </row>
    <row r="83" spans="1:9" s="30" customFormat="1">
      <c r="A83" s="15" t="s">
        <v>528</v>
      </c>
      <c r="B83" s="4">
        <v>219138.97</v>
      </c>
      <c r="C83" s="4">
        <v>0</v>
      </c>
      <c r="D83" s="28">
        <v>0</v>
      </c>
      <c r="E83" s="28">
        <v>219138.97</v>
      </c>
      <c r="F83" s="27"/>
      <c r="G83" s="31"/>
      <c r="H83" s="27"/>
      <c r="I83" s="31"/>
    </row>
    <row r="84" spans="1:9" s="30" customFormat="1">
      <c r="A84" s="30" t="s">
        <v>454</v>
      </c>
      <c r="B84" s="4">
        <v>1567911.77</v>
      </c>
      <c r="C84" s="4">
        <v>52.75</v>
      </c>
      <c r="D84" s="28">
        <v>-53310.79</v>
      </c>
      <c r="E84" s="28">
        <v>1514653.73</v>
      </c>
      <c r="F84" s="27"/>
      <c r="G84" s="31"/>
      <c r="H84" s="31"/>
    </row>
    <row r="85" spans="1:9" s="30" customFormat="1">
      <c r="A85" s="30" t="s">
        <v>456</v>
      </c>
      <c r="B85" s="4">
        <v>0</v>
      </c>
      <c r="C85" s="4">
        <v>-14063</v>
      </c>
      <c r="D85" s="28">
        <v>14063</v>
      </c>
      <c r="E85" s="28">
        <v>0</v>
      </c>
      <c r="F85" s="27"/>
      <c r="G85" s="31"/>
      <c r="H85" s="31"/>
    </row>
    <row r="86" spans="1:9" s="30" customFormat="1">
      <c r="A86" s="30" t="s">
        <v>457</v>
      </c>
      <c r="B86" s="4">
        <v>196918.44</v>
      </c>
      <c r="C86" s="4">
        <v>0</v>
      </c>
      <c r="D86" s="28">
        <v>0</v>
      </c>
      <c r="E86" s="28">
        <v>196918.44</v>
      </c>
      <c r="F86" s="27"/>
      <c r="G86" s="31"/>
      <c r="H86" s="27"/>
      <c r="I86" s="31"/>
    </row>
    <row r="87" spans="1:9" s="30" customFormat="1">
      <c r="A87" s="30" t="s">
        <v>458</v>
      </c>
      <c r="B87" s="4">
        <v>564794.68999999994</v>
      </c>
      <c r="C87" s="4">
        <v>4748.4799999999996</v>
      </c>
      <c r="D87" s="28">
        <v>-569543.17000000004</v>
      </c>
      <c r="E87" s="28">
        <v>0</v>
      </c>
      <c r="F87" s="27"/>
      <c r="G87" s="31"/>
      <c r="H87" s="27"/>
      <c r="I87" s="31"/>
    </row>
    <row r="88" spans="1:9" s="30" customFormat="1">
      <c r="A88" s="30" t="s">
        <v>459</v>
      </c>
      <c r="B88" s="4">
        <v>101696.62</v>
      </c>
      <c r="C88" s="4">
        <v>3028.94</v>
      </c>
      <c r="D88" s="28">
        <v>-104725.56</v>
      </c>
      <c r="E88" s="28">
        <v>0</v>
      </c>
      <c r="F88" s="27"/>
      <c r="G88" s="31"/>
      <c r="H88" s="27"/>
      <c r="I88" s="31"/>
    </row>
    <row r="89" spans="1:9" s="30" customFormat="1">
      <c r="A89" s="30" t="s">
        <v>460</v>
      </c>
      <c r="B89" s="4">
        <v>160615.06</v>
      </c>
      <c r="C89" s="4">
        <v>1968.15</v>
      </c>
      <c r="D89" s="28">
        <v>-162583.21</v>
      </c>
      <c r="E89" s="28">
        <v>0</v>
      </c>
      <c r="F89" s="27"/>
      <c r="G89" s="31"/>
      <c r="H89" s="27"/>
      <c r="I89" s="31"/>
    </row>
    <row r="90" spans="1:9" s="30" customFormat="1">
      <c r="A90" s="30" t="s">
        <v>461</v>
      </c>
      <c r="B90" s="4">
        <v>201.73</v>
      </c>
      <c r="C90" s="4">
        <v>-201.73</v>
      </c>
      <c r="D90" s="28">
        <v>0</v>
      </c>
      <c r="E90" s="28">
        <v>0</v>
      </c>
      <c r="F90" s="27"/>
      <c r="G90" s="31"/>
      <c r="H90" s="27"/>
      <c r="I90" s="31"/>
    </row>
    <row r="91" spans="1:9" s="30" customFormat="1">
      <c r="A91" s="30" t="s">
        <v>463</v>
      </c>
      <c r="B91" s="4">
        <v>309247.89</v>
      </c>
      <c r="C91" s="4">
        <v>0</v>
      </c>
      <c r="D91" s="28">
        <v>-309247.89</v>
      </c>
      <c r="E91" s="28">
        <v>0</v>
      </c>
      <c r="F91" s="27"/>
      <c r="G91" s="31"/>
      <c r="H91" s="27"/>
      <c r="I91" s="31"/>
    </row>
    <row r="92" spans="1:9" s="30" customFormat="1">
      <c r="A92" s="30" t="s">
        <v>464</v>
      </c>
      <c r="B92" s="4">
        <v>82617.119999999995</v>
      </c>
      <c r="C92" s="4">
        <v>293310.44</v>
      </c>
      <c r="D92" s="28">
        <v>-375927.56</v>
      </c>
      <c r="E92" s="28">
        <v>0</v>
      </c>
      <c r="F92" s="27"/>
      <c r="G92" s="31"/>
      <c r="H92" s="27"/>
      <c r="I92" s="31"/>
    </row>
    <row r="93" spans="1:9" s="30" customFormat="1">
      <c r="A93" s="30" t="s">
        <v>464</v>
      </c>
      <c r="B93" s="4">
        <v>693395.77</v>
      </c>
      <c r="C93" s="4">
        <v>3450.71</v>
      </c>
      <c r="D93" s="28">
        <v>-686045.36</v>
      </c>
      <c r="E93" s="28">
        <v>10801.12</v>
      </c>
      <c r="F93" s="27"/>
      <c r="G93" s="31"/>
      <c r="H93" s="27"/>
      <c r="I93" s="31"/>
    </row>
    <row r="94" spans="1:9" s="30" customFormat="1">
      <c r="A94" s="30" t="s">
        <v>464</v>
      </c>
      <c r="B94" s="4">
        <v>64881.14</v>
      </c>
      <c r="C94" s="4">
        <v>0</v>
      </c>
      <c r="D94" s="28">
        <v>-64881.14</v>
      </c>
      <c r="E94" s="28">
        <v>0</v>
      </c>
      <c r="F94" s="27"/>
      <c r="G94" s="31"/>
      <c r="H94" s="27"/>
      <c r="I94" s="31"/>
    </row>
    <row r="95" spans="1:9" s="30" customFormat="1">
      <c r="A95" s="30" t="s">
        <v>378</v>
      </c>
      <c r="B95" s="4">
        <v>737492.23</v>
      </c>
      <c r="C95" s="4">
        <v>621009.07999999996</v>
      </c>
      <c r="D95" s="28">
        <v>-424531.66</v>
      </c>
      <c r="E95" s="28">
        <v>933969.65</v>
      </c>
      <c r="F95" s="27"/>
      <c r="G95" s="31"/>
      <c r="H95" s="27"/>
      <c r="I95" s="31"/>
    </row>
    <row r="96" spans="1:9" s="30" customFormat="1">
      <c r="A96" s="30" t="s">
        <v>379</v>
      </c>
      <c r="B96" s="4">
        <v>205411.99</v>
      </c>
      <c r="C96" s="4">
        <v>220396.03</v>
      </c>
      <c r="D96" s="28">
        <v>-425808.02</v>
      </c>
      <c r="E96" s="28">
        <v>0</v>
      </c>
      <c r="F96" s="27"/>
      <c r="G96" s="31"/>
      <c r="H96" s="27"/>
      <c r="I96" s="31"/>
    </row>
    <row r="97" spans="1:9" s="30" customFormat="1">
      <c r="A97" s="30" t="s">
        <v>380</v>
      </c>
      <c r="B97" s="4">
        <v>173607.91</v>
      </c>
      <c r="C97" s="4">
        <v>132174.76999999999</v>
      </c>
      <c r="D97" s="28">
        <v>-259915.28</v>
      </c>
      <c r="E97" s="28">
        <v>45867.4</v>
      </c>
      <c r="F97" s="27"/>
      <c r="G97" s="31"/>
      <c r="H97" s="27"/>
      <c r="I97" s="31"/>
    </row>
    <row r="98" spans="1:9" s="30" customFormat="1">
      <c r="A98" s="30" t="s">
        <v>381</v>
      </c>
      <c r="B98" s="4">
        <v>265428.26</v>
      </c>
      <c r="C98" s="4">
        <v>326425.65000000002</v>
      </c>
      <c r="D98" s="28">
        <v>-591853.91</v>
      </c>
      <c r="E98" s="28">
        <v>0</v>
      </c>
      <c r="F98" s="27"/>
      <c r="G98" s="31"/>
      <c r="H98" s="27"/>
      <c r="I98" s="31"/>
    </row>
    <row r="99" spans="1:9" s="30" customFormat="1">
      <c r="A99" s="30" t="s">
        <v>307</v>
      </c>
      <c r="B99" s="4">
        <v>68577.13</v>
      </c>
      <c r="C99" s="4">
        <v>793212.3</v>
      </c>
      <c r="D99" s="28">
        <v>0</v>
      </c>
      <c r="E99" s="28">
        <v>861789.43</v>
      </c>
      <c r="F99" s="27"/>
      <c r="G99" s="31"/>
      <c r="H99" s="27"/>
      <c r="I99" s="31"/>
    </row>
    <row r="100" spans="1:9" s="30" customFormat="1">
      <c r="A100" s="30" t="s">
        <v>611</v>
      </c>
      <c r="B100" s="4">
        <v>0</v>
      </c>
      <c r="C100" s="4">
        <v>82551.179999999993</v>
      </c>
      <c r="D100" s="28">
        <v>-82551.179999999993</v>
      </c>
      <c r="E100" s="28">
        <v>0</v>
      </c>
      <c r="F100" s="27"/>
      <c r="G100" s="31"/>
      <c r="H100" s="27"/>
      <c r="I100" s="31"/>
    </row>
    <row r="101" spans="1:9" s="30" customFormat="1">
      <c r="A101" s="30" t="s">
        <v>17</v>
      </c>
      <c r="B101" s="4">
        <v>92829.11</v>
      </c>
      <c r="C101" s="4">
        <v>2178256.94</v>
      </c>
      <c r="D101" s="28">
        <v>-2157531.75</v>
      </c>
      <c r="E101" s="28">
        <v>113554.3</v>
      </c>
      <c r="F101" s="27"/>
      <c r="G101" s="31"/>
      <c r="H101" s="27"/>
      <c r="I101" s="31"/>
    </row>
    <row r="102" spans="1:9" s="30" customFormat="1">
      <c r="A102" s="30" t="s">
        <v>382</v>
      </c>
      <c r="B102" s="4">
        <v>325977.61</v>
      </c>
      <c r="C102" s="4">
        <v>4883243.3</v>
      </c>
      <c r="D102" s="28">
        <v>-4636206.6100000003</v>
      </c>
      <c r="E102" s="28">
        <v>573014.30000000005</v>
      </c>
      <c r="F102" s="27"/>
      <c r="G102" s="31"/>
      <c r="H102" s="27"/>
      <c r="I102" s="31"/>
    </row>
    <row r="103" spans="1:9" s="30" customFormat="1">
      <c r="A103" s="30" t="s">
        <v>98</v>
      </c>
      <c r="B103" s="4">
        <v>68664.509999999995</v>
      </c>
      <c r="C103" s="4">
        <v>233210.83</v>
      </c>
      <c r="D103" s="28">
        <v>-299762.21000000002</v>
      </c>
      <c r="E103" s="28">
        <v>2113.13</v>
      </c>
      <c r="F103" s="27"/>
      <c r="G103" s="31"/>
      <c r="H103" s="27"/>
      <c r="I103" s="31"/>
    </row>
    <row r="104" spans="1:9" s="30" customFormat="1">
      <c r="A104" s="30" t="s">
        <v>383</v>
      </c>
      <c r="B104" s="4">
        <v>70142.509999999995</v>
      </c>
      <c r="C104" s="4">
        <v>609985.91</v>
      </c>
      <c r="D104" s="28">
        <v>-680128.42</v>
      </c>
      <c r="E104" s="28">
        <v>0</v>
      </c>
      <c r="F104" s="27"/>
      <c r="G104" s="31"/>
      <c r="H104" s="27"/>
      <c r="I104" s="31"/>
    </row>
    <row r="105" spans="1:9" s="30" customFormat="1">
      <c r="A105" s="30" t="s">
        <v>39</v>
      </c>
      <c r="B105" s="4">
        <v>248379.1</v>
      </c>
      <c r="C105" s="4">
        <v>1095664.3</v>
      </c>
      <c r="D105" s="28">
        <v>-1344043.4</v>
      </c>
      <c r="E105" s="28">
        <v>0</v>
      </c>
      <c r="F105" s="27"/>
      <c r="G105" s="31"/>
      <c r="H105" s="27"/>
      <c r="I105" s="31"/>
    </row>
    <row r="106" spans="1:9" s="30" customFormat="1">
      <c r="A106" s="30" t="s">
        <v>47</v>
      </c>
      <c r="B106" s="4">
        <v>22925.99</v>
      </c>
      <c r="C106" s="4">
        <v>481436</v>
      </c>
      <c r="D106" s="28">
        <v>-504361.99</v>
      </c>
      <c r="E106" s="28">
        <v>0</v>
      </c>
      <c r="F106" s="27"/>
      <c r="G106" s="31"/>
      <c r="H106" s="27"/>
      <c r="I106" s="31"/>
    </row>
    <row r="107" spans="1:9" s="30" customFormat="1">
      <c r="A107" s="30" t="s">
        <v>19</v>
      </c>
      <c r="B107" s="4">
        <v>327151.69</v>
      </c>
      <c r="C107" s="4">
        <v>4157805.11</v>
      </c>
      <c r="D107" s="28">
        <v>-4081310.69</v>
      </c>
      <c r="E107" s="28">
        <v>403646.11</v>
      </c>
      <c r="F107" s="27"/>
      <c r="G107" s="31"/>
      <c r="H107" s="27"/>
      <c r="I107" s="31"/>
    </row>
    <row r="108" spans="1:9" s="30" customFormat="1">
      <c r="A108" s="30" t="s">
        <v>25</v>
      </c>
      <c r="B108" s="4">
        <v>139507.82</v>
      </c>
      <c r="C108" s="4">
        <v>2093668.72</v>
      </c>
      <c r="D108" s="28">
        <v>-2009858.89</v>
      </c>
      <c r="E108" s="28">
        <v>223317.65</v>
      </c>
      <c r="F108" s="27"/>
      <c r="G108" s="31"/>
      <c r="H108" s="27"/>
      <c r="I108" s="31"/>
    </row>
    <row r="109" spans="1:9" s="30" customFormat="1">
      <c r="A109" s="30" t="s">
        <v>384</v>
      </c>
      <c r="B109" s="4">
        <v>42758.49</v>
      </c>
      <c r="C109" s="4">
        <v>92961.29</v>
      </c>
      <c r="D109" s="28">
        <v>0</v>
      </c>
      <c r="E109" s="28">
        <v>135719.78</v>
      </c>
      <c r="F109" s="27"/>
      <c r="G109" s="31"/>
      <c r="H109" s="27"/>
      <c r="I109" s="31"/>
    </row>
    <row r="110" spans="1:9" s="30" customFormat="1">
      <c r="A110" s="30" t="s">
        <v>77</v>
      </c>
      <c r="B110" s="4">
        <v>35404.120000000003</v>
      </c>
      <c r="C110" s="4">
        <v>202893.78</v>
      </c>
      <c r="D110" s="28">
        <v>-238297.9</v>
      </c>
      <c r="E110" s="28">
        <v>0</v>
      </c>
      <c r="F110" s="27"/>
      <c r="G110" s="31"/>
      <c r="H110" s="27"/>
      <c r="I110" s="31"/>
    </row>
    <row r="111" spans="1:9" s="30" customFormat="1">
      <c r="A111" s="30" t="s">
        <v>385</v>
      </c>
      <c r="B111" s="4">
        <v>154111.29</v>
      </c>
      <c r="C111" s="4">
        <v>588028.82999999996</v>
      </c>
      <c r="D111" s="28">
        <v>-222642.04</v>
      </c>
      <c r="E111" s="28">
        <v>519498.08</v>
      </c>
      <c r="F111" s="27"/>
      <c r="G111" s="31"/>
      <c r="H111" s="27"/>
      <c r="I111" s="31"/>
    </row>
    <row r="112" spans="1:9" s="30" customFormat="1">
      <c r="A112" s="30" t="s">
        <v>386</v>
      </c>
      <c r="B112" s="4">
        <v>-41000</v>
      </c>
      <c r="C112" s="4">
        <v>0</v>
      </c>
      <c r="D112" s="28">
        <v>0</v>
      </c>
      <c r="E112" s="28">
        <v>-41000</v>
      </c>
      <c r="F112" s="27"/>
      <c r="G112" s="31"/>
      <c r="H112" s="27"/>
      <c r="I112" s="31"/>
    </row>
    <row r="113" spans="1:9" s="30" customFormat="1">
      <c r="A113" s="30" t="s">
        <v>592</v>
      </c>
      <c r="B113" s="4">
        <v>0</v>
      </c>
      <c r="C113" s="4">
        <v>-504361.99</v>
      </c>
      <c r="D113" s="28">
        <v>504361.99</v>
      </c>
      <c r="E113" s="28">
        <v>0</v>
      </c>
      <c r="F113" s="27"/>
      <c r="G113" s="31"/>
      <c r="H113" s="27"/>
      <c r="I113" s="31"/>
    </row>
    <row r="114" spans="1:9" s="30" customFormat="1">
      <c r="A114" s="30" t="s">
        <v>546</v>
      </c>
      <c r="B114" s="4">
        <v>0</v>
      </c>
      <c r="C114" s="4">
        <v>146834.62</v>
      </c>
      <c r="D114" s="28">
        <v>0</v>
      </c>
      <c r="E114" s="28">
        <v>146834.62</v>
      </c>
      <c r="F114" s="27"/>
      <c r="G114" s="31"/>
      <c r="H114" s="27"/>
      <c r="I114" s="31"/>
    </row>
    <row r="115" spans="1:9" s="30" customFormat="1">
      <c r="A115" s="30" t="s">
        <v>545</v>
      </c>
      <c r="B115" s="4">
        <v>0</v>
      </c>
      <c r="C115" s="4">
        <v>131232.93</v>
      </c>
      <c r="D115" s="28">
        <v>0</v>
      </c>
      <c r="E115" s="28">
        <v>131232.93</v>
      </c>
      <c r="F115" s="27"/>
      <c r="G115" s="31"/>
      <c r="H115" s="27"/>
      <c r="I115" s="31"/>
    </row>
    <row r="116" spans="1:9" s="30" customFormat="1">
      <c r="A116" s="30" t="s">
        <v>551</v>
      </c>
      <c r="B116" s="4">
        <v>0</v>
      </c>
      <c r="C116" s="4">
        <v>91634.84</v>
      </c>
      <c r="D116" s="28">
        <v>0</v>
      </c>
      <c r="E116" s="28">
        <v>91634.84</v>
      </c>
      <c r="F116" s="27"/>
      <c r="G116" s="31"/>
      <c r="H116" s="27"/>
      <c r="I116" s="31"/>
    </row>
    <row r="117" spans="1:9" s="30" customFormat="1">
      <c r="A117" s="30" t="s">
        <v>15</v>
      </c>
      <c r="B117" s="4">
        <v>0</v>
      </c>
      <c r="C117" s="4">
        <v>516005.11</v>
      </c>
      <c r="D117" s="28">
        <v>-516005.11</v>
      </c>
      <c r="E117" s="28">
        <v>0</v>
      </c>
      <c r="F117" s="27"/>
      <c r="G117" s="31"/>
      <c r="H117" s="27"/>
      <c r="I117" s="31"/>
    </row>
    <row r="118" spans="1:9" s="30" customFormat="1">
      <c r="A118" s="30" t="s">
        <v>547</v>
      </c>
      <c r="B118" s="4">
        <v>0</v>
      </c>
      <c r="C118" s="4">
        <v>76834.570000000007</v>
      </c>
      <c r="D118" s="28">
        <v>-36880.589999999997</v>
      </c>
      <c r="E118" s="28">
        <v>39953.980000000003</v>
      </c>
      <c r="F118" s="27"/>
      <c r="G118" s="31"/>
      <c r="H118" s="27"/>
      <c r="I118" s="31"/>
    </row>
    <row r="119" spans="1:9" s="30" customFormat="1">
      <c r="A119" s="30" t="s">
        <v>552</v>
      </c>
      <c r="B119" s="4">
        <v>0</v>
      </c>
      <c r="C119" s="4">
        <v>393085.33</v>
      </c>
      <c r="D119" s="28">
        <v>0</v>
      </c>
      <c r="E119" s="28">
        <v>393085.33</v>
      </c>
      <c r="F119" s="27"/>
      <c r="G119" s="31"/>
      <c r="H119" s="27"/>
      <c r="I119" s="31"/>
    </row>
    <row r="120" spans="1:9" s="30" customFormat="1">
      <c r="A120" s="30" t="s">
        <v>36</v>
      </c>
      <c r="B120" s="4">
        <v>0</v>
      </c>
      <c r="C120" s="4">
        <v>407875.07</v>
      </c>
      <c r="D120" s="28">
        <v>-244224.21</v>
      </c>
      <c r="E120" s="28">
        <v>163650.85999999999</v>
      </c>
      <c r="F120" s="27"/>
      <c r="G120" s="31"/>
      <c r="H120" s="27"/>
      <c r="I120" s="31"/>
    </row>
    <row r="121" spans="1:9" s="30" customFormat="1">
      <c r="A121" s="30" t="s">
        <v>87</v>
      </c>
      <c r="B121" s="4">
        <v>0</v>
      </c>
      <c r="C121" s="4">
        <v>185241.13</v>
      </c>
      <c r="D121" s="28">
        <v>0</v>
      </c>
      <c r="E121" s="28">
        <v>185241.13</v>
      </c>
      <c r="F121" s="27"/>
      <c r="G121" s="31"/>
      <c r="H121" s="27"/>
      <c r="I121" s="31"/>
    </row>
    <row r="122" spans="1:9" s="30" customFormat="1">
      <c r="A122" s="30" t="s">
        <v>550</v>
      </c>
      <c r="B122" s="4">
        <v>0</v>
      </c>
      <c r="C122" s="4">
        <v>26567.06</v>
      </c>
      <c r="D122" s="28">
        <v>0</v>
      </c>
      <c r="E122" s="28">
        <v>26567.06</v>
      </c>
      <c r="F122" s="27"/>
      <c r="G122" s="31"/>
      <c r="H122" s="27"/>
      <c r="I122" s="31"/>
    </row>
    <row r="123" spans="1:9" s="30" customFormat="1">
      <c r="A123" s="30" t="s">
        <v>559</v>
      </c>
      <c r="B123" s="4">
        <v>0</v>
      </c>
      <c r="C123" s="4">
        <v>40631.54</v>
      </c>
      <c r="D123" s="28">
        <v>0</v>
      </c>
      <c r="E123" s="28">
        <v>40631.54</v>
      </c>
      <c r="F123" s="27"/>
      <c r="G123" s="31"/>
      <c r="H123" s="27"/>
      <c r="I123" s="31"/>
    </row>
    <row r="124" spans="1:9" s="30" customFormat="1">
      <c r="A124" s="30" t="s">
        <v>554</v>
      </c>
      <c r="B124" s="4">
        <v>0</v>
      </c>
      <c r="C124" s="4">
        <v>23480.17</v>
      </c>
      <c r="D124" s="28">
        <v>0</v>
      </c>
      <c r="E124" s="28">
        <v>23480.17</v>
      </c>
      <c r="F124" s="27"/>
      <c r="G124" s="31"/>
      <c r="H124" s="27"/>
      <c r="I124" s="31"/>
    </row>
    <row r="125" spans="1:9" s="30" customFormat="1">
      <c r="A125" s="30" t="s">
        <v>539</v>
      </c>
      <c r="B125" s="4">
        <v>0</v>
      </c>
      <c r="C125" s="4">
        <v>322449.59999999998</v>
      </c>
      <c r="D125" s="28">
        <v>-322449.59999999998</v>
      </c>
      <c r="E125" s="28">
        <v>0</v>
      </c>
      <c r="F125" s="27"/>
      <c r="G125" s="31"/>
      <c r="H125" s="27"/>
      <c r="I125" s="31"/>
    </row>
    <row r="126" spans="1:9" s="30" customFormat="1">
      <c r="A126" s="30" t="s">
        <v>605</v>
      </c>
      <c r="B126" s="4">
        <v>0</v>
      </c>
      <c r="C126" s="4">
        <v>-12448.11</v>
      </c>
      <c r="D126" s="28">
        <v>0</v>
      </c>
      <c r="E126" s="28">
        <v>-12448.11</v>
      </c>
      <c r="F126" s="27"/>
      <c r="G126" s="31"/>
      <c r="H126" s="27"/>
      <c r="I126" s="31"/>
    </row>
    <row r="127" spans="1:9" s="30" customFormat="1">
      <c r="A127" s="30" t="s">
        <v>606</v>
      </c>
      <c r="B127" s="4">
        <v>0</v>
      </c>
      <c r="C127" s="4">
        <v>-356.18</v>
      </c>
      <c r="D127" s="28">
        <v>0</v>
      </c>
      <c r="E127" s="28">
        <v>-356.18</v>
      </c>
      <c r="F127" s="27"/>
      <c r="G127" s="31"/>
      <c r="H127" s="27"/>
      <c r="I127" s="31"/>
    </row>
    <row r="128" spans="1:9" s="30" customFormat="1">
      <c r="A128" s="30" t="s">
        <v>387</v>
      </c>
      <c r="B128" s="4">
        <v>0</v>
      </c>
      <c r="C128" s="4">
        <v>538163.31999999995</v>
      </c>
      <c r="D128" s="28">
        <v>-538163.31999999995</v>
      </c>
      <c r="E128" s="28">
        <v>0</v>
      </c>
      <c r="F128" s="27"/>
      <c r="G128" s="31"/>
      <c r="H128" s="27"/>
      <c r="I128" s="31"/>
    </row>
    <row r="129" spans="1:9" s="30" customFormat="1">
      <c r="A129" s="15" t="s">
        <v>612</v>
      </c>
      <c r="B129" s="4">
        <v>42967.77</v>
      </c>
      <c r="C129" s="4">
        <v>-598</v>
      </c>
      <c r="D129" s="28">
        <v>0</v>
      </c>
      <c r="E129" s="28">
        <v>42369.77</v>
      </c>
      <c r="F129" s="27"/>
      <c r="G129" s="31"/>
      <c r="H129" s="27"/>
      <c r="I129" s="31"/>
    </row>
    <row r="130" spans="1:9" s="30" customFormat="1">
      <c r="A130" s="15" t="s">
        <v>470</v>
      </c>
      <c r="B130" s="4">
        <v>91021.66</v>
      </c>
      <c r="C130" s="4">
        <v>260912.86</v>
      </c>
      <c r="D130" s="28">
        <v>-249418.93</v>
      </c>
      <c r="E130" s="28">
        <v>102515.59</v>
      </c>
      <c r="F130" s="27"/>
      <c r="G130" s="31"/>
      <c r="H130" s="27"/>
      <c r="I130" s="31"/>
    </row>
    <row r="131" spans="1:9" s="30" customFormat="1">
      <c r="A131" s="30" t="s">
        <v>64</v>
      </c>
      <c r="B131" s="4">
        <v>0</v>
      </c>
      <c r="C131" s="4">
        <v>519782.24</v>
      </c>
      <c r="D131" s="28">
        <v>-519782.24</v>
      </c>
      <c r="E131" s="28">
        <v>0</v>
      </c>
      <c r="F131" s="27"/>
      <c r="G131" s="31"/>
      <c r="H131" s="27"/>
      <c r="I131" s="31"/>
    </row>
    <row r="132" spans="1:9" s="30" customFormat="1">
      <c r="A132" s="30" t="s">
        <v>593</v>
      </c>
      <c r="B132" s="4">
        <v>0</v>
      </c>
      <c r="C132" s="4">
        <v>364908.34</v>
      </c>
      <c r="D132" s="28">
        <v>0</v>
      </c>
      <c r="E132" s="28">
        <v>364908.34</v>
      </c>
      <c r="F132" s="27"/>
      <c r="G132" s="31"/>
      <c r="H132" s="27"/>
      <c r="I132" s="31"/>
    </row>
    <row r="133" spans="1:9" s="30" customFormat="1">
      <c r="A133" s="30" t="s">
        <v>594</v>
      </c>
      <c r="B133" s="4">
        <v>0</v>
      </c>
      <c r="C133" s="4">
        <v>215610.76</v>
      </c>
      <c r="D133" s="28">
        <v>-172488.61</v>
      </c>
      <c r="E133" s="28">
        <v>43122.15</v>
      </c>
      <c r="F133" s="27"/>
      <c r="G133" s="31"/>
      <c r="H133" s="27"/>
      <c r="I133" s="31"/>
    </row>
    <row r="134" spans="1:9" s="30" customFormat="1">
      <c r="A134" s="30" t="s">
        <v>595</v>
      </c>
      <c r="B134" s="4">
        <v>0</v>
      </c>
      <c r="C134" s="4">
        <v>-1278000</v>
      </c>
      <c r="D134" s="28">
        <v>0</v>
      </c>
      <c r="E134" s="28">
        <v>-1278000</v>
      </c>
      <c r="F134" s="27"/>
      <c r="G134" s="31"/>
      <c r="H134" s="27"/>
      <c r="I134" s="31"/>
    </row>
    <row r="135" spans="1:9" s="30" customFormat="1">
      <c r="A135" s="30" t="s">
        <v>596</v>
      </c>
      <c r="B135" s="4">
        <v>0</v>
      </c>
      <c r="C135" s="4">
        <v>179112.38</v>
      </c>
      <c r="D135" s="28">
        <v>-179112.38</v>
      </c>
      <c r="E135" s="28">
        <v>0</v>
      </c>
      <c r="F135" s="27"/>
      <c r="G135" s="31"/>
      <c r="H135" s="27"/>
      <c r="I135" s="31"/>
    </row>
    <row r="136" spans="1:9" s="30" customFormat="1">
      <c r="A136" s="30" t="s">
        <v>388</v>
      </c>
      <c r="B136" s="4">
        <v>65776.42</v>
      </c>
      <c r="C136" s="4">
        <v>339219.92</v>
      </c>
      <c r="D136" s="28">
        <v>-404996.34</v>
      </c>
      <c r="E136" s="28">
        <v>0</v>
      </c>
      <c r="F136" s="27"/>
      <c r="G136" s="31"/>
      <c r="H136" s="27"/>
      <c r="I136" s="31"/>
    </row>
    <row r="137" spans="1:9" s="30" customFormat="1">
      <c r="A137" s="30" t="s">
        <v>543</v>
      </c>
      <c r="B137" s="4">
        <v>0</v>
      </c>
      <c r="C137" s="4">
        <v>283576.24</v>
      </c>
      <c r="D137" s="28">
        <v>0</v>
      </c>
      <c r="E137" s="28">
        <v>283576.24</v>
      </c>
      <c r="F137" s="27"/>
      <c r="G137" s="31"/>
      <c r="H137" s="27"/>
      <c r="I137" s="31"/>
    </row>
    <row r="138" spans="1:9" s="30" customFormat="1">
      <c r="A138" s="30" t="s">
        <v>45</v>
      </c>
      <c r="B138" s="4">
        <v>0</v>
      </c>
      <c r="C138" s="4">
        <v>575507.01</v>
      </c>
      <c r="D138" s="28">
        <v>-575507.01</v>
      </c>
      <c r="E138" s="28">
        <v>0</v>
      </c>
      <c r="F138" s="27"/>
      <c r="G138" s="31"/>
      <c r="H138" s="27"/>
      <c r="I138" s="31"/>
    </row>
    <row r="139" spans="1:9" s="30" customFormat="1">
      <c r="A139" s="30" t="s">
        <v>537</v>
      </c>
      <c r="B139" s="4">
        <v>0</v>
      </c>
      <c r="C139" s="4">
        <v>30380.07</v>
      </c>
      <c r="D139" s="28">
        <v>0</v>
      </c>
      <c r="E139" s="28">
        <v>30380.07</v>
      </c>
      <c r="F139" s="27"/>
      <c r="G139" s="31"/>
      <c r="H139" s="27"/>
      <c r="I139" s="31"/>
    </row>
    <row r="140" spans="1:9" s="30" customFormat="1">
      <c r="A140" s="15" t="s">
        <v>613</v>
      </c>
      <c r="B140" s="4">
        <v>149548.5</v>
      </c>
      <c r="C140" s="4">
        <v>0</v>
      </c>
      <c r="D140" s="28">
        <v>-107585.19</v>
      </c>
      <c r="E140" s="28">
        <v>41963.31</v>
      </c>
      <c r="F140" s="27"/>
      <c r="G140" s="31"/>
      <c r="H140" s="27"/>
      <c r="I140" s="31"/>
    </row>
    <row r="141" spans="1:9" s="30" customFormat="1">
      <c r="A141" s="30" t="s">
        <v>475</v>
      </c>
      <c r="B141" s="4">
        <v>0</v>
      </c>
      <c r="C141" s="4">
        <v>0</v>
      </c>
      <c r="D141" s="28">
        <v>0</v>
      </c>
      <c r="E141" s="28">
        <v>0</v>
      </c>
      <c r="F141" s="27"/>
      <c r="G141" s="31"/>
      <c r="H141" s="27"/>
      <c r="I141" s="31"/>
    </row>
    <row r="142" spans="1:9" s="30" customFormat="1">
      <c r="A142" s="30" t="s">
        <v>389</v>
      </c>
      <c r="B142" s="4">
        <v>0</v>
      </c>
      <c r="C142" s="4">
        <v>2305856.04</v>
      </c>
      <c r="D142" s="28">
        <v>-1846760.1</v>
      </c>
      <c r="E142" s="28">
        <v>459095.94</v>
      </c>
      <c r="F142" s="27"/>
      <c r="G142" s="31"/>
      <c r="H142" s="27"/>
      <c r="I142" s="31"/>
    </row>
    <row r="143" spans="1:9" s="30" customFormat="1">
      <c r="A143" s="30" t="s">
        <v>390</v>
      </c>
      <c r="B143" s="4">
        <v>726321.83</v>
      </c>
      <c r="C143" s="4">
        <v>3494127.19</v>
      </c>
      <c r="D143" s="28">
        <v>-3038723.29</v>
      </c>
      <c r="E143" s="28">
        <v>1181725.73</v>
      </c>
      <c r="F143" s="27"/>
      <c r="G143" s="31"/>
      <c r="H143" s="27"/>
      <c r="I143" s="31"/>
    </row>
    <row r="144" spans="1:9" s="30" customFormat="1">
      <c r="A144" s="30" t="s">
        <v>477</v>
      </c>
      <c r="B144" s="4">
        <v>241868.72</v>
      </c>
      <c r="C144" s="4">
        <v>11275.67</v>
      </c>
      <c r="D144" s="28">
        <v>0</v>
      </c>
      <c r="E144" s="28">
        <v>253144.39</v>
      </c>
      <c r="F144" s="27"/>
      <c r="G144" s="31"/>
      <c r="H144" s="27"/>
      <c r="I144" s="31"/>
    </row>
    <row r="145" spans="1:9" s="30" customFormat="1">
      <c r="A145" s="30" t="s">
        <v>391</v>
      </c>
      <c r="B145" s="4">
        <v>0</v>
      </c>
      <c r="C145" s="4">
        <v>320032.52</v>
      </c>
      <c r="D145" s="28">
        <v>-320032.52</v>
      </c>
      <c r="E145" s="28">
        <v>0</v>
      </c>
      <c r="F145" s="27"/>
      <c r="G145" s="31"/>
      <c r="H145" s="27"/>
      <c r="I145" s="31"/>
    </row>
    <row r="146" spans="1:9" s="30" customFormat="1">
      <c r="A146" s="30" t="s">
        <v>392</v>
      </c>
      <c r="B146" s="4">
        <v>0</v>
      </c>
      <c r="C146" s="4">
        <v>3218974.47</v>
      </c>
      <c r="D146" s="28">
        <v>-3218974.47</v>
      </c>
      <c r="E146" s="28">
        <v>0</v>
      </c>
      <c r="F146" s="27"/>
      <c r="G146" s="31"/>
      <c r="H146" s="27"/>
      <c r="I146" s="31"/>
    </row>
    <row r="147" spans="1:9" s="30" customFormat="1">
      <c r="A147" s="30" t="s">
        <v>393</v>
      </c>
      <c r="B147" s="4">
        <v>22451.16</v>
      </c>
      <c r="C147" s="4">
        <v>652633.80000000005</v>
      </c>
      <c r="D147" s="28">
        <v>0</v>
      </c>
      <c r="E147" s="28">
        <v>675084.96</v>
      </c>
      <c r="F147" s="27"/>
      <c r="G147" s="31"/>
      <c r="H147" s="27"/>
      <c r="I147" s="31"/>
    </row>
    <row r="148" spans="1:9" s="30" customFormat="1">
      <c r="A148" s="30" t="s">
        <v>564</v>
      </c>
      <c r="B148" s="4">
        <v>0</v>
      </c>
      <c r="C148" s="4">
        <v>344442.28</v>
      </c>
      <c r="D148" s="28">
        <v>0</v>
      </c>
      <c r="E148" s="28">
        <v>344442.28</v>
      </c>
      <c r="F148" s="27"/>
      <c r="G148" s="31"/>
      <c r="H148" s="27"/>
      <c r="I148" s="31"/>
    </row>
    <row r="149" spans="1:9" s="30" customFormat="1">
      <c r="A149" s="30" t="s">
        <v>563</v>
      </c>
      <c r="B149" s="4">
        <v>0</v>
      </c>
      <c r="C149" s="4">
        <v>412810.82</v>
      </c>
      <c r="D149" s="28">
        <v>0</v>
      </c>
      <c r="E149" s="28">
        <v>412810.82</v>
      </c>
      <c r="F149" s="27"/>
      <c r="G149" s="31"/>
      <c r="H149" s="27"/>
      <c r="I149" s="31"/>
    </row>
    <row r="150" spans="1:9" s="30" customFormat="1">
      <c r="A150" s="30" t="s">
        <v>538</v>
      </c>
      <c r="B150" s="4">
        <v>0</v>
      </c>
      <c r="C150" s="4">
        <v>218360.83</v>
      </c>
      <c r="D150" s="28">
        <v>0</v>
      </c>
      <c r="E150" s="28">
        <v>218360.83</v>
      </c>
      <c r="F150" s="27"/>
      <c r="G150" s="31"/>
      <c r="H150" s="27"/>
      <c r="I150" s="31"/>
    </row>
    <row r="151" spans="1:9" s="30" customFormat="1">
      <c r="A151" s="30" t="s">
        <v>540</v>
      </c>
      <c r="B151" s="4">
        <v>0</v>
      </c>
      <c r="C151" s="4">
        <v>71723.47</v>
      </c>
      <c r="D151" s="28">
        <v>-71723.47</v>
      </c>
      <c r="E151" s="28">
        <v>0</v>
      </c>
      <c r="F151" s="27"/>
      <c r="G151" s="31"/>
      <c r="H151" s="27"/>
      <c r="I151" s="31"/>
    </row>
    <row r="152" spans="1:9" s="30" customFormat="1">
      <c r="A152" s="30" t="s">
        <v>83</v>
      </c>
      <c r="B152" s="4">
        <v>0</v>
      </c>
      <c r="C152" s="4">
        <v>162324.84</v>
      </c>
      <c r="D152" s="28">
        <v>-162324.84</v>
      </c>
      <c r="E152" s="28">
        <v>0</v>
      </c>
      <c r="F152" s="27"/>
      <c r="G152" s="31"/>
      <c r="H152" s="27"/>
      <c r="I152" s="31"/>
    </row>
    <row r="153" spans="1:9" s="30" customFormat="1">
      <c r="A153" s="30" t="s">
        <v>7</v>
      </c>
      <c r="B153" s="4">
        <v>0</v>
      </c>
      <c r="C153" s="4">
        <v>5877516.9500000002</v>
      </c>
      <c r="D153" s="28">
        <v>-5877516.9500000002</v>
      </c>
      <c r="E153" s="28">
        <v>0</v>
      </c>
      <c r="F153" s="27"/>
      <c r="G153" s="31"/>
      <c r="H153" s="27"/>
      <c r="I153" s="31"/>
    </row>
    <row r="154" spans="1:9" s="30" customFormat="1">
      <c r="A154" s="30" t="s">
        <v>565</v>
      </c>
      <c r="B154" s="4">
        <v>0</v>
      </c>
      <c r="C154" s="4">
        <v>214640.65</v>
      </c>
      <c r="D154" s="28">
        <v>0</v>
      </c>
      <c r="E154" s="28">
        <v>214640.65</v>
      </c>
      <c r="F154" s="27"/>
      <c r="G154" s="31"/>
      <c r="H154" s="27"/>
      <c r="I154" s="31"/>
    </row>
    <row r="155" spans="1:9" s="30" customFormat="1">
      <c r="A155" s="30" t="s">
        <v>313</v>
      </c>
      <c r="B155" s="4">
        <v>1051387.5900000001</v>
      </c>
      <c r="C155" s="4">
        <v>1453375.05</v>
      </c>
      <c r="D155" s="28">
        <v>-826571.67</v>
      </c>
      <c r="E155" s="28">
        <v>1678190.97</v>
      </c>
      <c r="F155" s="27"/>
      <c r="G155" s="31"/>
      <c r="H155" s="27"/>
      <c r="I155" s="31"/>
    </row>
    <row r="156" spans="1:9" s="30" customFormat="1">
      <c r="A156" s="30" t="s">
        <v>307</v>
      </c>
      <c r="B156" s="4">
        <v>-2000000</v>
      </c>
      <c r="C156" s="4">
        <v>-600000</v>
      </c>
      <c r="D156" s="28">
        <v>858000</v>
      </c>
      <c r="E156" s="28">
        <v>-1742000</v>
      </c>
      <c r="F156" s="27"/>
      <c r="G156" s="31"/>
      <c r="H156" s="27"/>
      <c r="I156" s="31"/>
    </row>
    <row r="157" spans="1:9" s="30" customFormat="1">
      <c r="A157" s="30" t="s">
        <v>395</v>
      </c>
      <c r="B157" s="4">
        <v>75950.67</v>
      </c>
      <c r="C157" s="4">
        <v>372552.48</v>
      </c>
      <c r="D157" s="28">
        <v>0</v>
      </c>
      <c r="E157" s="28">
        <v>448503.15</v>
      </c>
      <c r="F157" s="27"/>
      <c r="G157" s="31"/>
      <c r="H157" s="27"/>
      <c r="I157" s="31"/>
    </row>
    <row r="158" spans="1:9" s="30" customFormat="1">
      <c r="A158" s="30" t="s">
        <v>396</v>
      </c>
      <c r="B158" s="4">
        <v>126796.28</v>
      </c>
      <c r="C158" s="4">
        <v>2306560.88</v>
      </c>
      <c r="D158" s="28">
        <v>-2433357.16</v>
      </c>
      <c r="E158" s="28">
        <v>0</v>
      </c>
      <c r="F158" s="27"/>
      <c r="G158" s="31"/>
      <c r="H158" s="27"/>
      <c r="I158" s="31"/>
    </row>
    <row r="159" spans="1:9" s="30" customFormat="1">
      <c r="A159" s="30" t="s">
        <v>397</v>
      </c>
      <c r="B159" s="4">
        <v>7735.06</v>
      </c>
      <c r="C159" s="4">
        <v>232873.37</v>
      </c>
      <c r="D159" s="28">
        <v>0</v>
      </c>
      <c r="E159" s="28">
        <v>240608.43</v>
      </c>
      <c r="F159" s="27"/>
      <c r="G159" s="31"/>
      <c r="H159" s="27"/>
      <c r="I159" s="31"/>
    </row>
    <row r="160" spans="1:9" s="30" customFormat="1">
      <c r="A160" s="30" t="s">
        <v>597</v>
      </c>
      <c r="B160" s="4">
        <v>0</v>
      </c>
      <c r="C160" s="4">
        <v>-180542.93</v>
      </c>
      <c r="D160" s="28">
        <v>0</v>
      </c>
      <c r="E160" s="28">
        <v>-180542.93</v>
      </c>
      <c r="F160" s="27"/>
      <c r="G160" s="31"/>
      <c r="H160" s="27"/>
      <c r="I160" s="31"/>
    </row>
    <row r="161" spans="1:9" s="30" customFormat="1">
      <c r="A161" t="s">
        <v>604</v>
      </c>
      <c r="B161" s="4">
        <v>0</v>
      </c>
      <c r="C161" s="4">
        <v>1588030.1800000002</v>
      </c>
      <c r="D161" s="28">
        <v>-1588030.18</v>
      </c>
      <c r="E161" s="28">
        <v>0</v>
      </c>
      <c r="F161" s="27"/>
      <c r="G161" s="31"/>
      <c r="H161" s="27"/>
      <c r="I161" s="31"/>
    </row>
    <row r="162" spans="1:9" s="30" customFormat="1">
      <c r="A162" s="15" t="s">
        <v>518</v>
      </c>
      <c r="B162" s="4">
        <v>0</v>
      </c>
      <c r="C162" s="4">
        <v>2824782.84</v>
      </c>
      <c r="D162" s="28">
        <v>-2824782.84</v>
      </c>
      <c r="E162" s="28">
        <v>0</v>
      </c>
      <c r="F162" s="27"/>
      <c r="G162" s="31"/>
      <c r="H162" s="27"/>
      <c r="I162" s="31"/>
    </row>
    <row r="163" spans="1:9" s="30" customFormat="1">
      <c r="A163" s="30" t="s">
        <v>562</v>
      </c>
      <c r="B163" s="4">
        <v>0</v>
      </c>
      <c r="C163" s="4">
        <v>223005.57</v>
      </c>
      <c r="D163" s="28">
        <v>0</v>
      </c>
      <c r="E163" s="28">
        <v>223005.57</v>
      </c>
      <c r="F163" s="27"/>
      <c r="G163" s="31"/>
      <c r="H163" s="27"/>
      <c r="I163" s="31"/>
    </row>
    <row r="164" spans="1:9" s="30" customFormat="1">
      <c r="A164" s="30" t="s">
        <v>539</v>
      </c>
      <c r="B164" s="4">
        <v>0</v>
      </c>
      <c r="C164" s="4">
        <v>151609.93</v>
      </c>
      <c r="D164" s="28">
        <v>-151609.93</v>
      </c>
      <c r="E164" s="28">
        <v>0</v>
      </c>
      <c r="F164" s="27"/>
      <c r="G164" s="31"/>
      <c r="H164" s="27"/>
      <c r="I164" s="31"/>
    </row>
    <row r="165" spans="1:9" s="30" customFormat="1">
      <c r="A165" t="s">
        <v>604</v>
      </c>
      <c r="B165" s="4">
        <v>0</v>
      </c>
      <c r="C165" s="4">
        <v>17780.2</v>
      </c>
      <c r="D165" s="28">
        <v>-17780.2</v>
      </c>
      <c r="E165" s="28">
        <v>0</v>
      </c>
      <c r="F165" s="27"/>
      <c r="G165" s="31"/>
      <c r="H165" s="27"/>
      <c r="I165" s="31"/>
    </row>
    <row r="166" spans="1:9" s="30" customFormat="1">
      <c r="A166" s="15" t="s">
        <v>518</v>
      </c>
      <c r="B166" s="4">
        <v>0</v>
      </c>
      <c r="C166" s="4">
        <v>33274.949999999997</v>
      </c>
      <c r="D166" s="28">
        <v>-33274.949999999997</v>
      </c>
      <c r="E166" s="28">
        <v>0</v>
      </c>
      <c r="F166" s="27"/>
      <c r="G166" s="31"/>
      <c r="H166" s="27"/>
      <c r="I166" s="31"/>
    </row>
    <row r="167" spans="1:9" s="30" customFormat="1">
      <c r="A167" s="30" t="s">
        <v>398</v>
      </c>
      <c r="B167" s="4">
        <v>8060161.2599999998</v>
      </c>
      <c r="C167" s="4">
        <v>935097.64</v>
      </c>
      <c r="D167" s="28">
        <v>-5844000</v>
      </c>
      <c r="E167" s="28">
        <v>3151258.9</v>
      </c>
      <c r="F167" s="27"/>
      <c r="G167" s="31"/>
      <c r="H167" s="27"/>
      <c r="I167" s="31"/>
    </row>
    <row r="168" spans="1:9" s="30" customFormat="1">
      <c r="A168" s="30" t="s">
        <v>399</v>
      </c>
      <c r="B168" s="4">
        <v>1655111.01</v>
      </c>
      <c r="C168" s="4">
        <v>1680200.92</v>
      </c>
      <c r="D168" s="28">
        <v>-3335311.93</v>
      </c>
      <c r="E168" s="28">
        <v>0</v>
      </c>
      <c r="F168" s="27"/>
      <c r="G168" s="31"/>
      <c r="H168" s="27"/>
      <c r="I168" s="31"/>
    </row>
    <row r="169" spans="1:9" s="30" customFormat="1">
      <c r="A169" s="30" t="s">
        <v>400</v>
      </c>
      <c r="B169" s="4">
        <v>544797.12</v>
      </c>
      <c r="C169" s="4">
        <v>112191.59</v>
      </c>
      <c r="D169" s="28">
        <v>-656988.71</v>
      </c>
      <c r="E169" s="28">
        <v>0</v>
      </c>
      <c r="F169" s="27"/>
      <c r="G169" s="31"/>
      <c r="H169" s="27"/>
      <c r="I169" s="31"/>
    </row>
    <row r="170" spans="1:9" s="30" customFormat="1">
      <c r="A170" s="15" t="s">
        <v>520</v>
      </c>
      <c r="B170" s="4">
        <v>-290625</v>
      </c>
      <c r="C170" s="4">
        <v>0</v>
      </c>
      <c r="D170" s="28">
        <v>0</v>
      </c>
      <c r="E170" s="28">
        <v>-290625</v>
      </c>
      <c r="F170" s="27"/>
      <c r="G170" s="31"/>
      <c r="H170" s="27"/>
      <c r="I170" s="31"/>
    </row>
    <row r="171" spans="1:9" s="30" customFormat="1">
      <c r="A171" s="30" t="s">
        <v>557</v>
      </c>
      <c r="B171" s="4">
        <v>0</v>
      </c>
      <c r="C171" s="4">
        <v>850541.54</v>
      </c>
      <c r="D171" s="28">
        <v>0</v>
      </c>
      <c r="E171" s="28">
        <v>850541.54</v>
      </c>
      <c r="F171" s="27"/>
      <c r="G171" s="31"/>
      <c r="H171" s="27"/>
      <c r="I171" s="31"/>
    </row>
    <row r="172" spans="1:9" s="30" customFormat="1">
      <c r="A172" s="30" t="s">
        <v>541</v>
      </c>
      <c r="B172" s="4">
        <v>0</v>
      </c>
      <c r="C172" s="4">
        <v>38038.31</v>
      </c>
      <c r="D172" s="28">
        <v>-38038.31</v>
      </c>
      <c r="E172" s="28">
        <v>0</v>
      </c>
      <c r="F172" s="27"/>
      <c r="G172" s="31"/>
      <c r="H172" s="27"/>
      <c r="I172" s="31"/>
    </row>
    <row r="173" spans="1:9" s="30" customFormat="1">
      <c r="A173" s="30" t="s">
        <v>614</v>
      </c>
      <c r="B173" s="4">
        <v>0</v>
      </c>
      <c r="C173" s="4">
        <v>-189255</v>
      </c>
      <c r="D173" s="28">
        <v>0</v>
      </c>
      <c r="E173" s="28">
        <v>-189255</v>
      </c>
      <c r="F173" s="27"/>
      <c r="G173" s="31"/>
      <c r="H173" s="27"/>
      <c r="I173" s="31"/>
    </row>
    <row r="174" spans="1:9" s="30" customFormat="1">
      <c r="A174" s="30" t="s">
        <v>615</v>
      </c>
      <c r="B174" s="4">
        <v>0</v>
      </c>
      <c r="C174" s="4">
        <v>-19530.43</v>
      </c>
      <c r="D174" s="28">
        <v>0</v>
      </c>
      <c r="E174" s="28">
        <v>-19530.43</v>
      </c>
      <c r="F174" s="27"/>
      <c r="G174" s="31"/>
      <c r="H174" s="27"/>
      <c r="I174" s="31"/>
    </row>
    <row r="175" spans="1:9" s="30" customFormat="1">
      <c r="A175" t="s">
        <v>604</v>
      </c>
      <c r="B175" s="4">
        <v>0</v>
      </c>
      <c r="C175" s="4">
        <v>1564002.4000000001</v>
      </c>
      <c r="D175" s="28">
        <v>-1564002.4</v>
      </c>
      <c r="E175" s="28">
        <v>0</v>
      </c>
      <c r="F175" s="27"/>
      <c r="G175" s="31"/>
      <c r="H175" s="27"/>
      <c r="I175" s="31"/>
    </row>
    <row r="176" spans="1:9" s="30" customFormat="1">
      <c r="A176" s="15" t="s">
        <v>518</v>
      </c>
      <c r="B176" s="4">
        <v>0</v>
      </c>
      <c r="C176" s="4">
        <v>652324.69999999995</v>
      </c>
      <c r="D176" s="28">
        <v>-652324.69999999995</v>
      </c>
      <c r="E176" s="28">
        <v>0</v>
      </c>
      <c r="F176" s="27"/>
      <c r="G176" s="31"/>
      <c r="H176" s="27"/>
      <c r="I176" s="31"/>
    </row>
    <row r="177" spans="1:9" s="30" customFormat="1">
      <c r="A177" s="30" t="s">
        <v>541</v>
      </c>
      <c r="B177" s="4">
        <v>0</v>
      </c>
      <c r="C177" s="4">
        <v>100097.76</v>
      </c>
      <c r="D177" s="28">
        <v>-100097.76</v>
      </c>
      <c r="E177" s="28">
        <v>0</v>
      </c>
      <c r="F177" s="27"/>
      <c r="G177" s="31"/>
      <c r="H177" s="27"/>
      <c r="I177" s="31"/>
    </row>
    <row r="178" spans="1:9" s="30" customFormat="1">
      <c r="A178" s="30" t="s">
        <v>401</v>
      </c>
      <c r="B178" s="4">
        <v>307361.96000000002</v>
      </c>
      <c r="C178" s="4">
        <v>5198350.46</v>
      </c>
      <c r="D178" s="28">
        <v>-297308.46999999997</v>
      </c>
      <c r="E178" s="28">
        <v>5208403.95</v>
      </c>
      <c r="F178" s="27"/>
      <c r="G178" s="31"/>
      <c r="H178" s="27"/>
      <c r="I178" s="31"/>
    </row>
    <row r="179" spans="1:9" s="30" customFormat="1">
      <c r="A179" s="30" t="s">
        <v>306</v>
      </c>
      <c r="B179" s="4">
        <v>0</v>
      </c>
      <c r="C179" s="4">
        <v>13855.06</v>
      </c>
      <c r="D179" s="28">
        <v>0</v>
      </c>
      <c r="E179" s="28">
        <v>13855.06</v>
      </c>
      <c r="F179" s="27"/>
      <c r="G179" s="31"/>
      <c r="H179" s="27"/>
      <c r="I179" s="31"/>
    </row>
    <row r="180" spans="1:9" s="30" customFormat="1">
      <c r="A180" t="s">
        <v>604</v>
      </c>
      <c r="B180" s="4">
        <v>0</v>
      </c>
      <c r="C180" s="4">
        <v>443906.45</v>
      </c>
      <c r="D180" s="28">
        <v>-443906.45</v>
      </c>
      <c r="E180" s="28">
        <v>0</v>
      </c>
      <c r="F180" s="27"/>
      <c r="G180" s="31"/>
      <c r="H180" s="27"/>
      <c r="I180" s="31"/>
    </row>
    <row r="181" spans="1:9" s="30" customFormat="1">
      <c r="A181" s="15" t="s">
        <v>518</v>
      </c>
      <c r="B181" s="4">
        <v>0</v>
      </c>
      <c r="C181" s="4">
        <v>81306.990000000005</v>
      </c>
      <c r="D181" s="28">
        <v>-81306.990000000005</v>
      </c>
      <c r="E181" s="28">
        <v>0</v>
      </c>
      <c r="F181" s="27"/>
      <c r="G181" s="31"/>
      <c r="H181" s="27"/>
      <c r="I181" s="31"/>
    </row>
    <row r="182" spans="1:9" s="30" customFormat="1">
      <c r="A182" s="30" t="s">
        <v>616</v>
      </c>
      <c r="B182" s="4">
        <v>0</v>
      </c>
      <c r="C182" s="4">
        <v>248446.34</v>
      </c>
      <c r="D182" s="28">
        <v>0</v>
      </c>
      <c r="E182" s="28">
        <v>248446.34</v>
      </c>
      <c r="F182" s="27"/>
      <c r="G182" s="31"/>
      <c r="H182" s="27"/>
      <c r="I182" s="31"/>
    </row>
    <row r="183" spans="1:9" s="30" customFormat="1">
      <c r="A183" s="30" t="s">
        <v>402</v>
      </c>
      <c r="B183" s="4">
        <v>138171.91</v>
      </c>
      <c r="C183" s="4">
        <v>283530.23</v>
      </c>
      <c r="D183" s="28">
        <v>-421702.14</v>
      </c>
      <c r="E183" s="28">
        <v>0</v>
      </c>
      <c r="F183" s="27"/>
      <c r="G183" s="31"/>
      <c r="H183" s="27"/>
      <c r="I183" s="31"/>
    </row>
    <row r="184" spans="1:9" s="30" customFormat="1">
      <c r="A184" s="30" t="s">
        <v>403</v>
      </c>
      <c r="B184" s="4">
        <v>807710.48</v>
      </c>
      <c r="C184" s="4">
        <v>2102937.5099999998</v>
      </c>
      <c r="D184" s="28">
        <v>-2910647.99</v>
      </c>
      <c r="E184" s="28">
        <v>0</v>
      </c>
      <c r="F184" s="27"/>
      <c r="G184" s="31"/>
      <c r="H184" s="27"/>
      <c r="I184" s="31"/>
    </row>
    <row r="185" spans="1:9" s="30" customFormat="1">
      <c r="A185" s="30" t="s">
        <v>404</v>
      </c>
      <c r="B185" s="4">
        <v>483002.13</v>
      </c>
      <c r="C185" s="4">
        <v>731837.53</v>
      </c>
      <c r="D185" s="28">
        <v>-1214839.6599999999</v>
      </c>
      <c r="E185" s="28">
        <v>0</v>
      </c>
      <c r="F185" s="27"/>
      <c r="G185" s="31"/>
      <c r="H185" s="27"/>
      <c r="I185" s="31"/>
    </row>
    <row r="186" spans="1:9" s="30" customFormat="1">
      <c r="A186" s="30" t="s">
        <v>406</v>
      </c>
      <c r="B186" s="4">
        <v>180014.32</v>
      </c>
      <c r="C186" s="4">
        <v>2447586.7999999998</v>
      </c>
      <c r="D186" s="28">
        <v>-2627601.12</v>
      </c>
      <c r="E186" s="28">
        <v>0</v>
      </c>
      <c r="F186" s="27"/>
      <c r="G186" s="31"/>
      <c r="H186" s="27"/>
      <c r="I186" s="31"/>
    </row>
    <row r="187" spans="1:9" s="30" customFormat="1">
      <c r="A187" s="30" t="s">
        <v>315</v>
      </c>
      <c r="B187" s="4">
        <v>21871.89</v>
      </c>
      <c r="C187" s="4">
        <v>1831299.53</v>
      </c>
      <c r="D187" s="28">
        <v>-1630790.85</v>
      </c>
      <c r="E187" s="28">
        <v>222380.57</v>
      </c>
      <c r="F187" s="27"/>
      <c r="G187" s="31"/>
      <c r="H187" s="27"/>
      <c r="I187" s="31"/>
    </row>
    <row r="188" spans="1:9" s="30" customFormat="1">
      <c r="A188" s="30" t="s">
        <v>31</v>
      </c>
      <c r="B188" s="4">
        <v>0</v>
      </c>
      <c r="C188" s="4">
        <v>1102283.8</v>
      </c>
      <c r="D188" s="28">
        <v>-881827.04</v>
      </c>
      <c r="E188" s="28">
        <v>220456.76</v>
      </c>
      <c r="F188" s="27"/>
      <c r="G188" s="31"/>
      <c r="H188" s="27"/>
      <c r="I188" s="31"/>
    </row>
    <row r="189" spans="1:9" s="30" customFormat="1">
      <c r="A189" s="30" t="s">
        <v>38</v>
      </c>
      <c r="B189" s="4">
        <v>0</v>
      </c>
      <c r="C189" s="4">
        <v>758430.17</v>
      </c>
      <c r="D189" s="28">
        <v>-720508.66</v>
      </c>
      <c r="E189" s="28">
        <v>37921.51</v>
      </c>
      <c r="F189" s="27"/>
      <c r="G189" s="31"/>
      <c r="H189" s="27"/>
      <c r="I189" s="31"/>
    </row>
    <row r="190" spans="1:9" s="30" customFormat="1">
      <c r="A190" s="30" t="s">
        <v>541</v>
      </c>
      <c r="B190" s="4">
        <v>0</v>
      </c>
      <c r="C190" s="4">
        <v>47106.21</v>
      </c>
      <c r="D190" s="28">
        <v>-47106.21</v>
      </c>
      <c r="E190" s="28">
        <v>0</v>
      </c>
      <c r="F190" s="27"/>
      <c r="G190" s="31"/>
      <c r="H190" s="27"/>
      <c r="I190" s="31"/>
    </row>
    <row r="191" spans="1:9" s="30" customFormat="1">
      <c r="A191" s="30" t="s">
        <v>407</v>
      </c>
      <c r="B191" s="4">
        <v>648769.67000000004</v>
      </c>
      <c r="C191" s="4">
        <v>1807856.11</v>
      </c>
      <c r="D191" s="28">
        <v>0</v>
      </c>
      <c r="E191" s="28">
        <v>2456625.7799999998</v>
      </c>
      <c r="F191" s="27"/>
      <c r="G191" s="31"/>
      <c r="H191" s="27"/>
      <c r="I191" s="31"/>
    </row>
    <row r="192" spans="1:9" s="30" customFormat="1">
      <c r="A192" s="30" t="s">
        <v>541</v>
      </c>
      <c r="B192" s="4">
        <v>0</v>
      </c>
      <c r="C192" s="4">
        <v>102801.63</v>
      </c>
      <c r="D192" s="28">
        <v>-102801.63</v>
      </c>
      <c r="E192" s="28">
        <v>0</v>
      </c>
      <c r="F192" s="27"/>
      <c r="G192" s="31"/>
      <c r="H192" s="27"/>
      <c r="I192" s="31"/>
    </row>
    <row r="193" spans="1:9" s="30" customFormat="1">
      <c r="A193" s="15" t="s">
        <v>522</v>
      </c>
      <c r="B193" s="4">
        <v>-1031110.25</v>
      </c>
      <c r="C193" s="4">
        <v>0</v>
      </c>
      <c r="D193" s="28">
        <v>0</v>
      </c>
      <c r="E193" s="28">
        <v>-1031110.25</v>
      </c>
      <c r="F193" s="27"/>
      <c r="G193" s="31"/>
      <c r="H193" s="27"/>
      <c r="I193" s="31"/>
    </row>
    <row r="194" spans="1:9" s="30" customFormat="1">
      <c r="A194" s="15" t="s">
        <v>521</v>
      </c>
      <c r="B194" s="4">
        <v>1282010.1200000001</v>
      </c>
      <c r="C194" s="4">
        <v>96545.69</v>
      </c>
      <c r="D194" s="28">
        <v>0</v>
      </c>
      <c r="E194" s="28">
        <v>1378555.81</v>
      </c>
      <c r="F194" s="27"/>
      <c r="G194" s="31"/>
      <c r="H194" s="27"/>
      <c r="I194" s="31"/>
    </row>
    <row r="195" spans="1:9" s="30" customFormat="1">
      <c r="A195" s="30" t="s">
        <v>408</v>
      </c>
      <c r="B195" s="4">
        <v>174348.23</v>
      </c>
      <c r="C195" s="4">
        <v>8774.17</v>
      </c>
      <c r="D195" s="28">
        <v>-64092.84</v>
      </c>
      <c r="E195" s="28">
        <v>119029.56</v>
      </c>
      <c r="F195" s="27"/>
      <c r="G195" s="31"/>
      <c r="H195" s="27"/>
      <c r="I195" s="31"/>
    </row>
    <row r="196" spans="1:9" s="30" customFormat="1">
      <c r="A196" s="30" t="s">
        <v>409</v>
      </c>
      <c r="B196" s="4">
        <v>1843727.21</v>
      </c>
      <c r="C196" s="4">
        <v>856078.43</v>
      </c>
      <c r="D196" s="28">
        <v>-2699805.64</v>
      </c>
      <c r="E196" s="28">
        <v>0</v>
      </c>
      <c r="F196" s="27"/>
      <c r="G196" s="31"/>
      <c r="H196" s="27"/>
      <c r="I196" s="31"/>
    </row>
    <row r="197" spans="1:9" s="30" customFormat="1">
      <c r="A197" s="30" t="s">
        <v>541</v>
      </c>
      <c r="B197" s="4">
        <v>0</v>
      </c>
      <c r="C197" s="4">
        <v>30992.04</v>
      </c>
      <c r="D197" s="28">
        <v>-30992.04</v>
      </c>
      <c r="E197" s="28">
        <v>0</v>
      </c>
      <c r="F197" s="27"/>
      <c r="G197" s="31"/>
      <c r="H197" s="27"/>
      <c r="I197" s="31"/>
    </row>
    <row r="198" spans="1:9" s="30" customFormat="1">
      <c r="A198" t="s">
        <v>604</v>
      </c>
      <c r="B198" s="4">
        <v>0</v>
      </c>
      <c r="C198" s="4">
        <v>124840.54</v>
      </c>
      <c r="D198" s="28">
        <v>-124840.54</v>
      </c>
      <c r="E198" s="28">
        <v>0</v>
      </c>
      <c r="F198" s="27"/>
      <c r="G198" s="31"/>
      <c r="H198" s="27"/>
      <c r="I198" s="31"/>
    </row>
    <row r="199" spans="1:9" s="30" customFormat="1">
      <c r="A199" s="15" t="s">
        <v>518</v>
      </c>
      <c r="B199" s="4">
        <v>0</v>
      </c>
      <c r="C199" s="4">
        <v>47512.11</v>
      </c>
      <c r="D199" s="28">
        <v>-47512.11</v>
      </c>
      <c r="E199" s="28">
        <v>0</v>
      </c>
      <c r="F199" s="27"/>
      <c r="G199" s="31"/>
      <c r="H199" s="27"/>
      <c r="I199" s="31"/>
    </row>
    <row r="200" spans="1:9" s="30" customFormat="1">
      <c r="A200" s="30" t="s">
        <v>541</v>
      </c>
      <c r="B200" s="4">
        <v>0</v>
      </c>
      <c r="C200" s="4">
        <v>81235.17</v>
      </c>
      <c r="D200" s="28">
        <v>-81235.17</v>
      </c>
      <c r="E200" s="28">
        <v>0</v>
      </c>
      <c r="F200" s="27"/>
      <c r="G200" s="31"/>
      <c r="H200" s="27"/>
      <c r="I200" s="31"/>
    </row>
    <row r="201" spans="1:9" s="30" customFormat="1">
      <c r="A201" t="s">
        <v>604</v>
      </c>
      <c r="B201" s="4">
        <v>0</v>
      </c>
      <c r="C201" s="4">
        <v>220195.59</v>
      </c>
      <c r="D201" s="28">
        <v>-220195.59</v>
      </c>
      <c r="E201" s="28">
        <v>0</v>
      </c>
      <c r="F201" s="27"/>
      <c r="G201" s="31"/>
      <c r="H201" s="27"/>
      <c r="I201" s="31"/>
    </row>
    <row r="202" spans="1:9" s="30" customFormat="1">
      <c r="A202" s="15" t="s">
        <v>518</v>
      </c>
      <c r="B202" s="4">
        <v>0</v>
      </c>
      <c r="C202" s="4">
        <v>240350.07999999999</v>
      </c>
      <c r="D202" s="28">
        <v>-240350.07999999999</v>
      </c>
      <c r="E202" s="28">
        <v>0</v>
      </c>
      <c r="F202" s="27"/>
      <c r="G202" s="31"/>
      <c r="H202" s="27"/>
      <c r="I202" s="31"/>
    </row>
    <row r="203" spans="1:9" s="30" customFormat="1">
      <c r="A203" s="30" t="s">
        <v>617</v>
      </c>
      <c r="B203" s="4">
        <v>47185.43</v>
      </c>
      <c r="C203" s="4">
        <v>-29350.68</v>
      </c>
      <c r="D203" s="28">
        <v>-17834.75</v>
      </c>
      <c r="E203" s="28">
        <v>0</v>
      </c>
      <c r="F203" s="27"/>
      <c r="G203" s="31"/>
      <c r="H203" s="27"/>
      <c r="I203" s="31"/>
    </row>
    <row r="204" spans="1:9" s="30" customFormat="1">
      <c r="A204" s="30" t="s">
        <v>411</v>
      </c>
      <c r="B204" s="4">
        <v>458514.57</v>
      </c>
      <c r="C204" s="4">
        <v>25009.83</v>
      </c>
      <c r="D204" s="28">
        <v>-483524.4</v>
      </c>
      <c r="E204" s="28">
        <v>0</v>
      </c>
      <c r="F204" s="27"/>
      <c r="G204" s="31"/>
      <c r="H204" s="27"/>
      <c r="I204" s="31"/>
    </row>
    <row r="205" spans="1:9" s="30" customFormat="1">
      <c r="A205" t="s">
        <v>604</v>
      </c>
      <c r="B205" s="4">
        <v>0</v>
      </c>
      <c r="C205" s="4">
        <v>771527.23</v>
      </c>
      <c r="D205" s="28">
        <v>-771527.23</v>
      </c>
      <c r="E205" s="28">
        <v>0</v>
      </c>
      <c r="F205" s="27"/>
      <c r="G205" s="31"/>
      <c r="H205" s="27"/>
      <c r="I205" s="31"/>
    </row>
    <row r="206" spans="1:9" s="30" customFormat="1">
      <c r="A206" s="15" t="s">
        <v>518</v>
      </c>
      <c r="B206" s="4">
        <v>0</v>
      </c>
      <c r="C206" s="4">
        <v>1333723.1500000001</v>
      </c>
      <c r="D206" s="28">
        <v>-1333723.1499999999</v>
      </c>
      <c r="E206" s="28">
        <v>0</v>
      </c>
      <c r="F206" s="27"/>
      <c r="G206" s="31"/>
      <c r="H206" s="27"/>
      <c r="I206" s="31"/>
    </row>
    <row r="207" spans="1:9" s="30" customFormat="1">
      <c r="A207" s="30" t="s">
        <v>539</v>
      </c>
      <c r="B207" s="4">
        <v>0</v>
      </c>
      <c r="C207" s="4">
        <v>73585.289999999994</v>
      </c>
      <c r="D207" s="28">
        <v>-73585.289999999994</v>
      </c>
      <c r="E207" s="28">
        <v>0</v>
      </c>
      <c r="F207" s="27"/>
      <c r="G207" s="31"/>
      <c r="H207" s="27"/>
      <c r="I207" s="31"/>
    </row>
    <row r="208" spans="1:9" s="30" customFormat="1">
      <c r="A208" s="30" t="s">
        <v>618</v>
      </c>
      <c r="B208" s="4">
        <v>89108.89</v>
      </c>
      <c r="C208" s="4">
        <v>979.16</v>
      </c>
      <c r="D208" s="28">
        <v>-10864.62</v>
      </c>
      <c r="E208" s="28">
        <v>79223.429999999993</v>
      </c>
      <c r="F208" s="27"/>
      <c r="G208" s="31"/>
      <c r="H208" s="27"/>
      <c r="I208" s="31"/>
    </row>
    <row r="209" spans="1:9" s="30" customFormat="1">
      <c r="A209" s="30" t="s">
        <v>539</v>
      </c>
      <c r="B209" s="4">
        <v>0</v>
      </c>
      <c r="C209" s="4">
        <v>79937.11</v>
      </c>
      <c r="D209" s="28">
        <v>-79937.11</v>
      </c>
      <c r="E209" s="28">
        <v>0</v>
      </c>
      <c r="F209" s="27"/>
      <c r="G209" s="31"/>
      <c r="H209" s="27"/>
      <c r="I209" s="31"/>
    </row>
    <row r="210" spans="1:9" s="30" customFormat="1" ht="14.25" customHeight="1">
      <c r="A210" s="30" t="s">
        <v>541</v>
      </c>
      <c r="B210" s="4">
        <v>0</v>
      </c>
      <c r="C210" s="4">
        <v>4749.45</v>
      </c>
      <c r="D210" s="28">
        <v>-4749.45</v>
      </c>
      <c r="E210" s="28">
        <v>0</v>
      </c>
      <c r="F210" s="27"/>
      <c r="G210" s="31"/>
      <c r="H210" s="27"/>
      <c r="I210" s="31"/>
    </row>
    <row r="211" spans="1:9" s="30" customFormat="1" ht="14.25" customHeight="1">
      <c r="A211" s="30" t="s">
        <v>67</v>
      </c>
      <c r="B211" s="4">
        <v>0</v>
      </c>
      <c r="C211" s="4">
        <v>286665.06</v>
      </c>
      <c r="D211" s="28">
        <v>-286665.06</v>
      </c>
      <c r="E211" s="28">
        <v>0</v>
      </c>
      <c r="F211" s="27"/>
      <c r="G211" s="31"/>
      <c r="H211" s="27"/>
      <c r="I211" s="31"/>
    </row>
    <row r="212" spans="1:9" s="30" customFormat="1">
      <c r="A212" s="30" t="s">
        <v>413</v>
      </c>
      <c r="B212" s="4">
        <v>104258.51</v>
      </c>
      <c r="C212" s="4">
        <v>111875.01</v>
      </c>
      <c r="D212" s="28">
        <v>-216133.52</v>
      </c>
      <c r="E212" s="28">
        <v>0</v>
      </c>
      <c r="F212" s="27"/>
      <c r="G212" s="31"/>
      <c r="H212" s="27"/>
      <c r="I212" s="31"/>
    </row>
    <row r="213" spans="1:9" s="30" customFormat="1">
      <c r="A213" s="30" t="s">
        <v>415</v>
      </c>
      <c r="B213" s="4">
        <v>198394.78</v>
      </c>
      <c r="C213" s="4">
        <v>953558.35</v>
      </c>
      <c r="D213" s="28">
        <v>-1151953.1299999999</v>
      </c>
      <c r="E213" s="28">
        <v>0</v>
      </c>
      <c r="F213" s="27"/>
      <c r="G213" s="31"/>
      <c r="H213" s="27"/>
      <c r="I213" s="31"/>
    </row>
    <row r="214" spans="1:9" s="30" customFormat="1">
      <c r="A214" s="30" t="s">
        <v>542</v>
      </c>
      <c r="B214" s="4">
        <v>0</v>
      </c>
      <c r="C214" s="4">
        <v>214465.78</v>
      </c>
      <c r="D214" s="28">
        <v>-135542.37</v>
      </c>
      <c r="E214" s="28">
        <v>78923.41</v>
      </c>
      <c r="F214" s="27"/>
      <c r="G214" s="31"/>
      <c r="H214" s="27"/>
      <c r="I214" s="31"/>
    </row>
    <row r="215" spans="1:9" s="30" customFormat="1">
      <c r="A215" s="30" t="s">
        <v>90</v>
      </c>
      <c r="B215" s="4">
        <v>0</v>
      </c>
      <c r="C215" s="4">
        <v>150694.89000000001</v>
      </c>
      <c r="D215" s="28">
        <v>-150694.89000000001</v>
      </c>
      <c r="E215" s="28">
        <v>0</v>
      </c>
      <c r="F215" s="27"/>
      <c r="G215" s="31"/>
      <c r="H215" s="27"/>
      <c r="I215" s="31"/>
    </row>
    <row r="216" spans="1:9" s="30" customFormat="1">
      <c r="A216" s="30" t="s">
        <v>598</v>
      </c>
      <c r="B216" s="4">
        <v>0</v>
      </c>
      <c r="C216" s="4">
        <v>707333.48</v>
      </c>
      <c r="D216" s="28">
        <v>-707333.48</v>
      </c>
      <c r="E216" s="28">
        <v>0</v>
      </c>
      <c r="F216" s="27"/>
      <c r="G216" s="31"/>
      <c r="H216" s="27"/>
      <c r="I216" s="31"/>
    </row>
    <row r="217" spans="1:9" s="30" customFormat="1">
      <c r="A217" s="1" t="s">
        <v>619</v>
      </c>
      <c r="B217" s="4">
        <v>0</v>
      </c>
      <c r="C217" s="4">
        <v>189886.89</v>
      </c>
      <c r="D217" s="28">
        <v>0</v>
      </c>
      <c r="E217" s="28">
        <v>189886.89</v>
      </c>
      <c r="F217" s="27"/>
      <c r="G217" s="31"/>
      <c r="H217" s="27"/>
      <c r="I217" s="31"/>
    </row>
    <row r="218" spans="1:9" s="30" customFormat="1">
      <c r="A218" s="1" t="s">
        <v>620</v>
      </c>
      <c r="B218" s="4">
        <v>0</v>
      </c>
      <c r="C218" s="4">
        <v>51350.65</v>
      </c>
      <c r="D218" s="28">
        <v>0</v>
      </c>
      <c r="E218" s="28">
        <v>51350.65</v>
      </c>
      <c r="F218" s="27"/>
      <c r="G218" s="31"/>
      <c r="H218" s="27"/>
      <c r="I218" s="31"/>
    </row>
    <row r="219" spans="1:9" s="30" customFormat="1">
      <c r="A219" s="30" t="s">
        <v>510</v>
      </c>
      <c r="B219" s="4">
        <v>141733.04999999999</v>
      </c>
      <c r="C219" s="4">
        <v>0</v>
      </c>
      <c r="D219" s="28">
        <v>-141733.04999999999</v>
      </c>
      <c r="E219" s="28">
        <v>0</v>
      </c>
      <c r="F219" s="27"/>
      <c r="G219" s="31"/>
      <c r="H219" s="27"/>
      <c r="I219" s="31"/>
    </row>
    <row r="220" spans="1:9" s="30" customFormat="1">
      <c r="A220" s="30" t="s">
        <v>621</v>
      </c>
      <c r="B220" s="4">
        <v>33706.879999999997</v>
      </c>
      <c r="C220" s="4">
        <v>15687.15</v>
      </c>
      <c r="D220" s="28">
        <v>-49394.03</v>
      </c>
      <c r="E220" s="28">
        <v>0</v>
      </c>
      <c r="F220" s="27"/>
      <c r="G220" s="31"/>
      <c r="H220" s="27"/>
      <c r="I220" s="31"/>
    </row>
    <row r="221" spans="1:9" s="30" customFormat="1">
      <c r="A221" s="30" t="s">
        <v>622</v>
      </c>
      <c r="B221" s="4">
        <v>4612.46</v>
      </c>
      <c r="C221" s="4">
        <v>-4612.46</v>
      </c>
      <c r="D221" s="28">
        <v>0</v>
      </c>
      <c r="E221" s="28">
        <v>0</v>
      </c>
      <c r="F221" s="27"/>
      <c r="G221" s="31"/>
      <c r="H221" s="27"/>
      <c r="I221" s="31"/>
    </row>
    <row r="222" spans="1:9" s="30" customFormat="1">
      <c r="A222" s="30" t="s">
        <v>48</v>
      </c>
      <c r="B222" s="4">
        <v>0</v>
      </c>
      <c r="C222" s="4">
        <v>613128.25</v>
      </c>
      <c r="D222" s="28">
        <v>-613128.25</v>
      </c>
      <c r="E222" s="28">
        <v>0</v>
      </c>
      <c r="F222" s="27"/>
      <c r="G222" s="31"/>
      <c r="H222" s="27"/>
      <c r="I222" s="31"/>
    </row>
    <row r="223" spans="1:9" s="30" customFormat="1">
      <c r="A223" s="30" t="s">
        <v>79</v>
      </c>
      <c r="B223" s="4">
        <v>0</v>
      </c>
      <c r="C223" s="4">
        <v>174091.7</v>
      </c>
      <c r="D223" s="28">
        <v>-174091.7</v>
      </c>
      <c r="E223" s="28">
        <v>0</v>
      </c>
      <c r="F223" s="27"/>
      <c r="G223" s="31"/>
      <c r="H223" s="27"/>
      <c r="I223" s="31"/>
    </row>
    <row r="224" spans="1:9" s="30" customFormat="1">
      <c r="A224" s="30" t="s">
        <v>41</v>
      </c>
      <c r="B224" s="4">
        <v>0</v>
      </c>
      <c r="C224" s="4">
        <v>621887.18999999994</v>
      </c>
      <c r="D224" s="28">
        <v>-621887.18999999994</v>
      </c>
      <c r="E224" s="28">
        <v>0</v>
      </c>
      <c r="F224" s="27"/>
      <c r="G224" s="31"/>
      <c r="H224" s="27"/>
      <c r="I224" s="31"/>
    </row>
    <row r="225" spans="1:9" s="30" customFormat="1">
      <c r="A225" s="30" t="s">
        <v>99</v>
      </c>
      <c r="B225" s="4">
        <v>0</v>
      </c>
      <c r="C225" s="4">
        <v>68184.97</v>
      </c>
      <c r="D225" s="28">
        <v>-68184.97</v>
      </c>
      <c r="E225" s="28">
        <v>0</v>
      </c>
      <c r="F225" s="27"/>
      <c r="G225" s="31"/>
      <c r="H225" s="27"/>
      <c r="I225" s="31"/>
    </row>
    <row r="226" spans="1:9" s="30" customFormat="1">
      <c r="A226" s="30" t="s">
        <v>37</v>
      </c>
      <c r="B226" s="4">
        <v>0</v>
      </c>
      <c r="C226" s="4">
        <v>565457.67000000004</v>
      </c>
      <c r="D226" s="28">
        <v>-454627.97</v>
      </c>
      <c r="E226" s="28">
        <v>110829.7</v>
      </c>
      <c r="F226" s="27"/>
      <c r="G226" s="31"/>
      <c r="H226" s="27"/>
      <c r="I226" s="31"/>
    </row>
    <row r="227" spans="1:9" s="30" customFormat="1">
      <c r="A227" s="30" t="s">
        <v>556</v>
      </c>
      <c r="B227" s="4">
        <v>0</v>
      </c>
      <c r="C227" s="4">
        <v>27275.1</v>
      </c>
      <c r="D227" s="28">
        <v>0</v>
      </c>
      <c r="E227" s="28">
        <v>27275.1</v>
      </c>
      <c r="F227" s="27"/>
      <c r="G227" s="31"/>
      <c r="H227" s="27"/>
      <c r="I227" s="31"/>
    </row>
    <row r="228" spans="1:9" s="30" customFormat="1">
      <c r="A228" s="30" t="s">
        <v>555</v>
      </c>
      <c r="B228" s="4">
        <v>0</v>
      </c>
      <c r="C228" s="4">
        <v>98443.26</v>
      </c>
      <c r="D228" s="28">
        <v>0</v>
      </c>
      <c r="E228" s="28">
        <v>98443.26</v>
      </c>
      <c r="F228" s="27"/>
      <c r="G228" s="31"/>
      <c r="H228" s="31"/>
    </row>
    <row r="229" spans="1:9" s="30" customFormat="1">
      <c r="A229" s="30" t="s">
        <v>567</v>
      </c>
      <c r="B229" s="4">
        <v>0</v>
      </c>
      <c r="C229" s="4">
        <v>592213.99</v>
      </c>
      <c r="D229" s="28">
        <v>-592213.99</v>
      </c>
      <c r="E229" s="28">
        <v>0</v>
      </c>
      <c r="F229" s="27"/>
      <c r="G229" s="31"/>
      <c r="H229" s="31"/>
    </row>
    <row r="230" spans="1:9" s="30" customFormat="1">
      <c r="A230" s="30" t="s">
        <v>603</v>
      </c>
      <c r="B230" s="4">
        <v>0</v>
      </c>
      <c r="C230" s="4"/>
      <c r="D230" s="28">
        <v>0</v>
      </c>
      <c r="E230" s="28"/>
      <c r="F230" s="27"/>
      <c r="G230" s="31"/>
      <c r="H230" s="27"/>
      <c r="I230" s="31"/>
    </row>
    <row r="231" spans="1:9" s="30" customFormat="1">
      <c r="A231" s="15" t="s">
        <v>503</v>
      </c>
      <c r="B231" s="4">
        <v>18116.509999999998</v>
      </c>
      <c r="C231" s="4">
        <v>-16517.060000000001</v>
      </c>
      <c r="D231" s="28">
        <v>0</v>
      </c>
      <c r="E231" s="28">
        <v>1599.45</v>
      </c>
      <c r="F231" s="27"/>
      <c r="G231" s="31"/>
      <c r="H231" s="27"/>
      <c r="I231" s="31"/>
    </row>
    <row r="232" spans="1:9" s="30" customFormat="1">
      <c r="A232" s="15" t="s">
        <v>504</v>
      </c>
      <c r="B232" s="4">
        <v>277261.08</v>
      </c>
      <c r="C232" s="4">
        <v>-272961.21000000002</v>
      </c>
      <c r="D232" s="28">
        <v>0</v>
      </c>
      <c r="E232" s="28">
        <v>4299.87</v>
      </c>
      <c r="F232" s="27"/>
      <c r="G232" s="31"/>
      <c r="H232" s="27"/>
      <c r="I232" s="31"/>
    </row>
    <row r="233" spans="1:9" s="30" customFormat="1">
      <c r="A233" s="15" t="s">
        <v>505</v>
      </c>
      <c r="B233" s="4">
        <v>20440.3</v>
      </c>
      <c r="C233" s="4">
        <v>-19042.54</v>
      </c>
      <c r="D233" s="28">
        <v>0</v>
      </c>
      <c r="E233" s="28">
        <v>1397.76</v>
      </c>
      <c r="F233" s="27"/>
      <c r="G233" s="31"/>
      <c r="H233" s="27"/>
      <c r="I233" s="31"/>
    </row>
    <row r="234" spans="1:9" s="30" customFormat="1">
      <c r="A234" s="15" t="s">
        <v>506</v>
      </c>
      <c r="B234" s="4">
        <v>33543.99</v>
      </c>
      <c r="C234" s="4">
        <v>-8832.2099999999991</v>
      </c>
      <c r="D234" s="28">
        <v>0</v>
      </c>
      <c r="E234" s="28">
        <v>24711.78</v>
      </c>
      <c r="F234" s="27"/>
      <c r="G234" s="31"/>
      <c r="H234" s="27"/>
      <c r="I234" s="31"/>
    </row>
    <row r="235" spans="1:9" s="30" customFormat="1">
      <c r="A235" s="15" t="s">
        <v>507</v>
      </c>
      <c r="B235" s="4">
        <v>113392.36</v>
      </c>
      <c r="C235" s="4">
        <v>-20249.88</v>
      </c>
      <c r="D235" s="28">
        <v>0</v>
      </c>
      <c r="E235" s="28">
        <v>93142.48</v>
      </c>
      <c r="F235" s="27"/>
      <c r="G235" s="31"/>
      <c r="H235" s="27"/>
      <c r="I235" s="31"/>
    </row>
    <row r="236" spans="1:9" s="30" customFormat="1">
      <c r="A236" s="15" t="s">
        <v>508</v>
      </c>
      <c r="B236" s="4">
        <v>1000136.56</v>
      </c>
      <c r="C236" s="4">
        <v>-784608.1</v>
      </c>
      <c r="D236" s="28">
        <v>0</v>
      </c>
      <c r="E236" s="28">
        <v>215528.46</v>
      </c>
      <c r="F236" s="27"/>
      <c r="G236" s="31"/>
      <c r="H236" s="27"/>
      <c r="I236" s="31"/>
    </row>
    <row r="237" spans="1:9" s="30" customFormat="1">
      <c r="A237" s="15" t="s">
        <v>509</v>
      </c>
      <c r="B237" s="4">
        <v>207672.38</v>
      </c>
      <c r="C237" s="4">
        <v>1083935.1499999999</v>
      </c>
      <c r="D237" s="28">
        <v>0</v>
      </c>
      <c r="E237" s="28">
        <v>1291607.53</v>
      </c>
      <c r="F237" s="27"/>
      <c r="G237" s="31"/>
      <c r="H237" s="27"/>
      <c r="I237" s="31"/>
    </row>
    <row r="238" spans="1:9" s="30" customFormat="1">
      <c r="A238" s="15" t="s">
        <v>602</v>
      </c>
      <c r="B238" s="4">
        <v>0</v>
      </c>
      <c r="C238" s="4">
        <v>284597.36</v>
      </c>
      <c r="D238" s="28">
        <v>0</v>
      </c>
      <c r="E238" s="28">
        <v>284597.36</v>
      </c>
      <c r="F238" s="27"/>
      <c r="G238" s="31"/>
      <c r="H238" s="27"/>
      <c r="I238" s="31"/>
    </row>
    <row r="239" spans="1:9" s="30" customFormat="1">
      <c r="A239" s="30" t="s">
        <v>501</v>
      </c>
      <c r="B239" s="4">
        <v>0</v>
      </c>
      <c r="C239" s="4">
        <v>42313.93</v>
      </c>
      <c r="D239" s="28">
        <v>0</v>
      </c>
      <c r="E239" s="28">
        <v>42313.93</v>
      </c>
      <c r="F239" s="27"/>
      <c r="G239" s="31"/>
      <c r="H239" s="27"/>
      <c r="I239" s="31"/>
    </row>
    <row r="240" spans="1:9" s="30" customFormat="1">
      <c r="A240" s="30" t="s">
        <v>416</v>
      </c>
      <c r="B240" s="4">
        <v>64067.86</v>
      </c>
      <c r="C240" s="4">
        <v>974698.21</v>
      </c>
      <c r="D240" s="28">
        <v>-1038766.07</v>
      </c>
      <c r="E240" s="28">
        <v>0</v>
      </c>
      <c r="F240" s="27"/>
      <c r="G240" s="31"/>
      <c r="H240" s="27"/>
      <c r="I240" s="31"/>
    </row>
    <row r="241" spans="1:9" s="30" customFormat="1">
      <c r="A241" s="30" t="s">
        <v>417</v>
      </c>
      <c r="B241" s="4">
        <v>0</v>
      </c>
      <c r="C241" s="4">
        <v>360476.46</v>
      </c>
      <c r="D241" s="28">
        <v>0</v>
      </c>
      <c r="E241" s="28">
        <v>360476.46</v>
      </c>
      <c r="F241" s="27"/>
      <c r="G241" s="31"/>
      <c r="H241" s="27"/>
      <c r="I241" s="31"/>
    </row>
    <row r="242" spans="1:9" s="30" customFormat="1">
      <c r="A242" s="30" t="s">
        <v>52</v>
      </c>
      <c r="B242" s="4">
        <v>0</v>
      </c>
      <c r="C242" s="4">
        <v>1868189.81</v>
      </c>
      <c r="D242" s="28">
        <v>-37363.800000000003</v>
      </c>
      <c r="E242" s="28">
        <v>1830826.01</v>
      </c>
      <c r="F242" s="27"/>
      <c r="G242" s="31"/>
      <c r="H242" s="27"/>
      <c r="I242" s="31"/>
    </row>
    <row r="243" spans="1:9" s="30" customFormat="1">
      <c r="A243" s="30" t="s">
        <v>599</v>
      </c>
      <c r="B243" s="4">
        <v>0</v>
      </c>
      <c r="C243" s="4">
        <v>34848.82</v>
      </c>
      <c r="D243" s="28">
        <v>0</v>
      </c>
      <c r="E243" s="28">
        <v>34848.82</v>
      </c>
      <c r="F243" s="27"/>
      <c r="G243" s="31"/>
      <c r="H243" s="27"/>
      <c r="I243" s="31"/>
    </row>
    <row r="244" spans="1:9" s="30" customFormat="1">
      <c r="A244" s="30" t="s">
        <v>40</v>
      </c>
      <c r="B244" s="4">
        <v>0</v>
      </c>
      <c r="C244" s="4">
        <v>1048166.25</v>
      </c>
      <c r="D244" s="28">
        <v>-1048166.25</v>
      </c>
      <c r="E244" s="28">
        <v>0</v>
      </c>
      <c r="F244" s="27"/>
      <c r="G244" s="31"/>
      <c r="H244" s="27"/>
      <c r="I244" s="31"/>
    </row>
    <row r="245" spans="1:9" s="30" customFormat="1">
      <c r="A245" s="1" t="s">
        <v>623</v>
      </c>
      <c r="B245" s="4">
        <v>0</v>
      </c>
      <c r="C245" s="4">
        <v>532304.62</v>
      </c>
      <c r="D245" s="28">
        <v>-532304.62</v>
      </c>
      <c r="E245" s="28">
        <v>0</v>
      </c>
      <c r="F245" s="27"/>
      <c r="G245" s="31"/>
      <c r="H245" s="27"/>
      <c r="I245" s="31"/>
    </row>
    <row r="246" spans="1:9" s="30" customFormat="1">
      <c r="A246" s="30" t="s">
        <v>600</v>
      </c>
      <c r="B246" s="4">
        <v>0</v>
      </c>
      <c r="C246" s="4">
        <v>115872.37</v>
      </c>
      <c r="D246" s="28">
        <v>0</v>
      </c>
      <c r="E246" s="28">
        <v>115872.37</v>
      </c>
      <c r="F246" s="27"/>
      <c r="G246" s="31"/>
      <c r="H246" s="27"/>
      <c r="I246" s="31"/>
    </row>
    <row r="247" spans="1:9" s="30" customFormat="1">
      <c r="A247" s="30" t="s">
        <v>601</v>
      </c>
      <c r="B247" s="4">
        <v>0</v>
      </c>
      <c r="C247" s="4">
        <v>8315</v>
      </c>
      <c r="D247" s="28">
        <v>0</v>
      </c>
      <c r="E247" s="28">
        <v>8315</v>
      </c>
      <c r="F247" s="27"/>
      <c r="G247" s="31"/>
      <c r="H247" s="27"/>
      <c r="I247" s="31"/>
    </row>
    <row r="248" spans="1:9" s="30" customFormat="1">
      <c r="A248" s="32"/>
      <c r="B248" s="33">
        <f>SUM(B5:B247)</f>
        <v>62088193.349999979</v>
      </c>
      <c r="C248" s="33">
        <f t="shared" ref="C248:E248" si="0">SUM(C5:C247)</f>
        <v>242123543.87999997</v>
      </c>
      <c r="D248" s="33">
        <f t="shared" si="0"/>
        <v>-214270494.23999998</v>
      </c>
      <c r="E248" s="33">
        <f t="shared" si="0"/>
        <v>89941242.990000039</v>
      </c>
      <c r="F248" s="34"/>
      <c r="G248" s="34"/>
      <c r="H248" s="34"/>
    </row>
    <row r="250" spans="1:9">
      <c r="B250" s="18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833C-DC76-44A4-9928-DA50A72A0E4B}">
  <dimension ref="A1:F182"/>
  <sheetViews>
    <sheetView workbookViewId="0">
      <selection sqref="A1:E1"/>
    </sheetView>
  </sheetViews>
  <sheetFormatPr defaultRowHeight="12.75"/>
  <cols>
    <col min="1" max="1" width="112.28515625" bestFit="1" customWidth="1"/>
    <col min="2" max="2" width="13.85546875" style="24" bestFit="1" customWidth="1"/>
    <col min="3" max="3" width="15.7109375" style="24" bestFit="1" customWidth="1"/>
    <col min="4" max="4" width="15.140625" style="24" bestFit="1" customWidth="1"/>
    <col min="5" max="5" width="14.7109375" style="24" bestFit="1" customWidth="1"/>
    <col min="6" max="6" width="14.140625" bestFit="1" customWidth="1"/>
  </cols>
  <sheetData>
    <row r="1" spans="1:6">
      <c r="A1" s="39" t="s">
        <v>298</v>
      </c>
      <c r="B1" s="39"/>
      <c r="C1" s="39"/>
      <c r="D1" s="39"/>
      <c r="E1" s="39"/>
    </row>
    <row r="2" spans="1:6">
      <c r="A2" s="39" t="s">
        <v>299</v>
      </c>
      <c r="B2" s="39"/>
      <c r="C2" s="39"/>
      <c r="D2" s="39"/>
      <c r="E2" s="39"/>
    </row>
    <row r="3" spans="1:6">
      <c r="A3" s="39" t="s">
        <v>646</v>
      </c>
      <c r="B3" s="39"/>
      <c r="C3" s="39"/>
      <c r="D3" s="39"/>
      <c r="E3" s="39"/>
    </row>
    <row r="4" spans="1:6" ht="25.5">
      <c r="A4" s="20" t="s">
        <v>300</v>
      </c>
      <c r="B4" s="23" t="s">
        <v>302</v>
      </c>
      <c r="C4" s="23" t="s">
        <v>303</v>
      </c>
      <c r="D4" s="23" t="s">
        <v>304</v>
      </c>
      <c r="E4" s="23" t="s">
        <v>305</v>
      </c>
    </row>
    <row r="5" spans="1:6">
      <c r="A5" t="s">
        <v>398</v>
      </c>
      <c r="C5" s="24">
        <v>3195186.16</v>
      </c>
      <c r="D5" s="24">
        <v>-10694100</v>
      </c>
      <c r="E5" s="24">
        <f>SUM(C5:D5)</f>
        <v>-7498913.8399999999</v>
      </c>
      <c r="F5" s="25"/>
    </row>
    <row r="6" spans="1:6">
      <c r="A6" t="s">
        <v>408</v>
      </c>
      <c r="C6" s="24">
        <v>49406.93</v>
      </c>
      <c r="D6" s="24">
        <v>-211000</v>
      </c>
      <c r="E6" s="24">
        <f t="shared" ref="E6:E69" si="0">SUM(C6:D6)</f>
        <v>-161593.07</v>
      </c>
      <c r="F6" s="25"/>
    </row>
    <row r="7" spans="1:6">
      <c r="A7" t="s">
        <v>407</v>
      </c>
      <c r="C7" s="24">
        <v>810979.98</v>
      </c>
      <c r="D7" s="24">
        <v>0</v>
      </c>
      <c r="E7" s="24">
        <f t="shared" si="0"/>
        <v>810979.98</v>
      </c>
      <c r="F7" s="25"/>
    </row>
    <row r="8" spans="1:6">
      <c r="A8" t="s">
        <v>377</v>
      </c>
      <c r="C8" s="24">
        <v>302600</v>
      </c>
      <c r="D8" s="24">
        <v>0</v>
      </c>
      <c r="E8" s="24">
        <f t="shared" si="0"/>
        <v>302600</v>
      </c>
      <c r="F8" s="25"/>
    </row>
    <row r="9" spans="1:6">
      <c r="A9" t="s">
        <v>446</v>
      </c>
      <c r="C9" s="24">
        <v>6057800</v>
      </c>
      <c r="D9" s="24">
        <v>-3957605.99</v>
      </c>
      <c r="E9" s="24">
        <f t="shared" si="0"/>
        <v>2100194.0099999998</v>
      </c>
      <c r="F9" s="25"/>
    </row>
    <row r="10" spans="1:6">
      <c r="A10" t="s">
        <v>410</v>
      </c>
      <c r="C10" s="24">
        <v>151805.13</v>
      </c>
      <c r="D10" s="24">
        <v>-44098.91</v>
      </c>
      <c r="E10" s="24">
        <f t="shared" si="0"/>
        <v>107706.22</v>
      </c>
      <c r="F10" s="25"/>
    </row>
    <row r="11" spans="1:6">
      <c r="A11" t="s">
        <v>463</v>
      </c>
      <c r="C11" s="24">
        <v>4553234.84</v>
      </c>
      <c r="D11" s="24">
        <v>-3812000</v>
      </c>
      <c r="E11" s="24">
        <f t="shared" si="0"/>
        <v>741234.83999999985</v>
      </c>
      <c r="F11" s="25"/>
    </row>
    <row r="12" spans="1:6">
      <c r="A12" t="s">
        <v>388</v>
      </c>
      <c r="C12" s="24">
        <v>130500</v>
      </c>
      <c r="D12" s="24">
        <v>0</v>
      </c>
      <c r="E12" s="24">
        <f t="shared" si="0"/>
        <v>130500</v>
      </c>
      <c r="F12" s="25"/>
    </row>
    <row r="13" spans="1:6">
      <c r="A13" t="s">
        <v>403</v>
      </c>
      <c r="C13" s="24">
        <v>1449625.48</v>
      </c>
      <c r="D13" s="24">
        <v>0</v>
      </c>
      <c r="E13" s="24">
        <f t="shared" si="0"/>
        <v>1449625.48</v>
      </c>
      <c r="F13" s="25"/>
    </row>
    <row r="14" spans="1:6">
      <c r="A14" t="s">
        <v>409</v>
      </c>
      <c r="C14" s="24">
        <v>2678345.58</v>
      </c>
      <c r="D14" s="24">
        <v>-3063280.21</v>
      </c>
      <c r="E14" s="24">
        <f t="shared" si="0"/>
        <v>-384934.62999999989</v>
      </c>
      <c r="F14" s="25"/>
    </row>
    <row r="15" spans="1:6">
      <c r="A15" t="s">
        <v>487</v>
      </c>
      <c r="C15" s="24">
        <v>1365252.68</v>
      </c>
      <c r="D15" s="24">
        <v>-1980800</v>
      </c>
      <c r="E15" s="24">
        <f t="shared" si="0"/>
        <v>-615547.32000000007</v>
      </c>
      <c r="F15" s="25"/>
    </row>
    <row r="16" spans="1:6">
      <c r="A16" t="s">
        <v>402</v>
      </c>
      <c r="C16" s="24">
        <v>49528.69</v>
      </c>
      <c r="D16" s="24">
        <v>-144812.39999999991</v>
      </c>
      <c r="E16" s="24">
        <f t="shared" si="0"/>
        <v>-95283.709999999905</v>
      </c>
      <c r="F16" s="25"/>
    </row>
    <row r="17" spans="1:6">
      <c r="A17" t="s">
        <v>469</v>
      </c>
      <c r="C17" s="24">
        <v>2820950.04</v>
      </c>
      <c r="D17" s="24">
        <v>-488259.1</v>
      </c>
      <c r="E17" s="24">
        <f t="shared" si="0"/>
        <v>2332690.94</v>
      </c>
      <c r="F17" s="25"/>
    </row>
    <row r="18" spans="1:6">
      <c r="A18" t="s">
        <v>626</v>
      </c>
      <c r="C18" s="24">
        <v>4351439.7300000004</v>
      </c>
      <c r="D18" s="24">
        <v>-4255057.03</v>
      </c>
      <c r="E18" s="24">
        <f t="shared" si="0"/>
        <v>96382.700000000186</v>
      </c>
      <c r="F18" s="25"/>
    </row>
    <row r="19" spans="1:6">
      <c r="A19" t="s">
        <v>362</v>
      </c>
      <c r="C19" s="24">
        <v>228181.7</v>
      </c>
      <c r="D19" s="24">
        <v>-440837</v>
      </c>
      <c r="E19" s="24">
        <f t="shared" si="0"/>
        <v>-212655.3</v>
      </c>
      <c r="F19" s="25"/>
    </row>
    <row r="20" spans="1:6">
      <c r="A20" t="s">
        <v>357</v>
      </c>
      <c r="C20" s="24">
        <v>276100</v>
      </c>
      <c r="D20" s="24">
        <v>0</v>
      </c>
      <c r="E20" s="24">
        <f t="shared" si="0"/>
        <v>276100</v>
      </c>
      <c r="F20" s="25"/>
    </row>
    <row r="21" spans="1:6">
      <c r="A21" t="s">
        <v>501</v>
      </c>
      <c r="C21" s="24">
        <v>7000710</v>
      </c>
      <c r="D21" s="24">
        <v>-357941.77</v>
      </c>
      <c r="E21" s="24">
        <f t="shared" si="0"/>
        <v>6642768.2300000004</v>
      </c>
      <c r="F21" s="25"/>
    </row>
    <row r="22" spans="1:6">
      <c r="A22" t="s">
        <v>413</v>
      </c>
      <c r="C22" s="24">
        <v>234000</v>
      </c>
      <c r="D22" s="24">
        <v>-233806.15</v>
      </c>
      <c r="E22" s="24">
        <f t="shared" si="0"/>
        <v>193.85000000000582</v>
      </c>
      <c r="F22" s="25"/>
    </row>
    <row r="23" spans="1:6">
      <c r="A23" t="s">
        <v>430</v>
      </c>
      <c r="C23" s="24">
        <v>72744.94</v>
      </c>
      <c r="D23" s="24">
        <v>-371140</v>
      </c>
      <c r="E23" s="24">
        <f t="shared" si="0"/>
        <v>-298395.06</v>
      </c>
      <c r="F23" s="25"/>
    </row>
    <row r="24" spans="1:6">
      <c r="A24" t="s">
        <v>445</v>
      </c>
      <c r="C24" s="24">
        <v>1685789.76</v>
      </c>
      <c r="D24" s="24">
        <v>0</v>
      </c>
      <c r="E24" s="24">
        <f t="shared" si="0"/>
        <v>1685789.76</v>
      </c>
      <c r="F24" s="25"/>
    </row>
    <row r="25" spans="1:6">
      <c r="A25" t="s">
        <v>439</v>
      </c>
      <c r="C25" s="24">
        <v>4379458.55</v>
      </c>
      <c r="D25" s="24">
        <v>-3850000</v>
      </c>
      <c r="E25" s="24">
        <f t="shared" si="0"/>
        <v>529458.54999999981</v>
      </c>
      <c r="F25" s="25"/>
    </row>
    <row r="26" spans="1:6">
      <c r="A26" t="s">
        <v>437</v>
      </c>
      <c r="C26" s="24">
        <v>68705.320000000007</v>
      </c>
      <c r="D26" s="24">
        <v>0</v>
      </c>
      <c r="E26" s="24">
        <f t="shared" si="0"/>
        <v>68705.320000000007</v>
      </c>
      <c r="F26" s="25"/>
    </row>
    <row r="27" spans="1:6">
      <c r="A27" t="s">
        <v>434</v>
      </c>
      <c r="C27" s="24">
        <v>2500000</v>
      </c>
      <c r="D27" s="24">
        <v>-1499942.2</v>
      </c>
      <c r="E27" s="24">
        <f t="shared" si="0"/>
        <v>1000057.8</v>
      </c>
      <c r="F27" s="25"/>
    </row>
    <row r="28" spans="1:6">
      <c r="A28" t="s">
        <v>416</v>
      </c>
      <c r="C28" s="24">
        <v>53097.34</v>
      </c>
      <c r="D28" s="24">
        <v>-692658.9</v>
      </c>
      <c r="E28" s="24">
        <f t="shared" si="0"/>
        <v>-639561.56000000006</v>
      </c>
      <c r="F28" s="25"/>
    </row>
    <row r="29" spans="1:6">
      <c r="A29" t="s">
        <v>425</v>
      </c>
      <c r="C29" s="24">
        <v>68600</v>
      </c>
      <c r="D29" s="24">
        <v>-68404.33</v>
      </c>
      <c r="E29" s="24">
        <f t="shared" si="0"/>
        <v>195.66999999999825</v>
      </c>
      <c r="F29" s="25"/>
    </row>
    <row r="30" spans="1:6">
      <c r="A30" t="s">
        <v>378</v>
      </c>
      <c r="C30" s="24">
        <v>134235.22</v>
      </c>
      <c r="D30" s="24">
        <v>-554403</v>
      </c>
      <c r="E30" s="24">
        <f t="shared" si="0"/>
        <v>-420167.78</v>
      </c>
      <c r="F30" s="25"/>
    </row>
    <row r="31" spans="1:6">
      <c r="A31" t="s">
        <v>462</v>
      </c>
      <c r="C31" s="24">
        <v>581026.31000000006</v>
      </c>
      <c r="D31" s="24">
        <v>-613976.43000000005</v>
      </c>
      <c r="E31" s="24">
        <f t="shared" si="0"/>
        <v>-32950.119999999995</v>
      </c>
      <c r="F31" s="25"/>
    </row>
    <row r="32" spans="1:6">
      <c r="A32" t="s">
        <v>47</v>
      </c>
      <c r="C32" s="24">
        <v>53800</v>
      </c>
      <c r="D32" s="24">
        <v>0</v>
      </c>
      <c r="E32" s="24">
        <f t="shared" si="0"/>
        <v>53800</v>
      </c>
      <c r="F32" s="25"/>
    </row>
    <row r="33" spans="1:6">
      <c r="A33" t="s">
        <v>468</v>
      </c>
      <c r="C33" s="24">
        <v>393751.83</v>
      </c>
      <c r="D33" s="24">
        <v>-1421410</v>
      </c>
      <c r="E33" s="24">
        <f t="shared" si="0"/>
        <v>-1027658.1699999999</v>
      </c>
      <c r="F33" s="25"/>
    </row>
    <row r="34" spans="1:6">
      <c r="A34" t="s">
        <v>372</v>
      </c>
      <c r="C34" s="24">
        <v>581263</v>
      </c>
      <c r="D34" s="24">
        <v>-581262.9</v>
      </c>
      <c r="E34" s="24">
        <f t="shared" si="0"/>
        <v>9.9999999976716936E-2</v>
      </c>
      <c r="F34" s="25"/>
    </row>
    <row r="35" spans="1:6">
      <c r="A35" t="s">
        <v>394</v>
      </c>
      <c r="C35" s="24">
        <v>469902</v>
      </c>
      <c r="D35" s="24">
        <v>-469902</v>
      </c>
      <c r="E35" s="24">
        <f t="shared" si="0"/>
        <v>0</v>
      </c>
      <c r="F35" s="25"/>
    </row>
    <row r="36" spans="1:6">
      <c r="A36" t="s">
        <v>465</v>
      </c>
      <c r="C36" s="24">
        <v>481212.82</v>
      </c>
      <c r="D36" s="24">
        <v>-581018.37</v>
      </c>
      <c r="E36" s="24">
        <f t="shared" si="0"/>
        <v>-99805.549999999988</v>
      </c>
      <c r="F36" s="25"/>
    </row>
    <row r="37" spans="1:6">
      <c r="A37" t="s">
        <v>313</v>
      </c>
      <c r="C37" s="24">
        <v>1817264.13</v>
      </c>
      <c r="D37" s="24">
        <v>-322633.15000000002</v>
      </c>
      <c r="E37" s="24">
        <f t="shared" si="0"/>
        <v>1494630.98</v>
      </c>
      <c r="F37" s="25"/>
    </row>
    <row r="38" spans="1:6">
      <c r="A38" t="s">
        <v>301</v>
      </c>
      <c r="C38" s="24">
        <v>24470.23</v>
      </c>
      <c r="D38" s="24">
        <v>-28218</v>
      </c>
      <c r="E38" s="24">
        <f t="shared" si="0"/>
        <v>-3747.7700000000004</v>
      </c>
      <c r="F38" s="25"/>
    </row>
    <row r="39" spans="1:6">
      <c r="A39" t="s">
        <v>485</v>
      </c>
      <c r="C39" s="24">
        <v>1210709.31</v>
      </c>
      <c r="D39" s="24">
        <v>-1491200</v>
      </c>
      <c r="E39" s="24">
        <f t="shared" si="0"/>
        <v>-280490.68999999994</v>
      </c>
      <c r="F39" s="25"/>
    </row>
    <row r="40" spans="1:6">
      <c r="A40" t="s">
        <v>484</v>
      </c>
      <c r="C40" s="24">
        <v>400965.13</v>
      </c>
      <c r="D40" s="24">
        <v>-400965.13</v>
      </c>
      <c r="E40" s="24">
        <f t="shared" si="0"/>
        <v>0</v>
      </c>
      <c r="F40" s="25"/>
    </row>
    <row r="41" spans="1:6">
      <c r="A41" t="s">
        <v>424</v>
      </c>
      <c r="C41" s="24">
        <v>96900</v>
      </c>
      <c r="D41" s="24">
        <v>-96814.66</v>
      </c>
      <c r="E41" s="24">
        <f t="shared" si="0"/>
        <v>85.339999999996508</v>
      </c>
      <c r="F41" s="25"/>
    </row>
    <row r="42" spans="1:6">
      <c r="A42" t="s">
        <v>470</v>
      </c>
      <c r="C42" s="24">
        <v>628514.49</v>
      </c>
      <c r="D42" s="24">
        <v>-828978.44</v>
      </c>
      <c r="E42" s="24">
        <f t="shared" si="0"/>
        <v>-200463.94999999995</v>
      </c>
      <c r="F42" s="25"/>
    </row>
    <row r="43" spans="1:6">
      <c r="A43" t="s">
        <v>436</v>
      </c>
      <c r="C43" s="24">
        <v>323800</v>
      </c>
      <c r="D43" s="24">
        <v>0</v>
      </c>
      <c r="E43" s="24">
        <f t="shared" si="0"/>
        <v>323800</v>
      </c>
      <c r="F43" s="25"/>
    </row>
    <row r="44" spans="1:6">
      <c r="A44" t="s">
        <v>447</v>
      </c>
      <c r="C44" s="24">
        <v>591277</v>
      </c>
      <c r="D44" s="24">
        <v>-510818.92</v>
      </c>
      <c r="E44" s="24">
        <f t="shared" si="0"/>
        <v>80458.080000000016</v>
      </c>
      <c r="F44" s="25"/>
    </row>
    <row r="45" spans="1:6">
      <c r="A45" t="s">
        <v>441</v>
      </c>
      <c r="C45" s="24">
        <v>837240</v>
      </c>
      <c r="D45" s="24">
        <v>-660832.22</v>
      </c>
      <c r="E45" s="24">
        <f t="shared" si="0"/>
        <v>176407.78000000003</v>
      </c>
      <c r="F45" s="25"/>
    </row>
    <row r="46" spans="1:6">
      <c r="A46" t="s">
        <v>371</v>
      </c>
      <c r="C46" s="24">
        <v>5181400</v>
      </c>
      <c r="D46" s="24">
        <v>-5181237.04</v>
      </c>
      <c r="E46" s="24">
        <f t="shared" si="0"/>
        <v>162.95999999996275</v>
      </c>
      <c r="F46" s="25"/>
    </row>
    <row r="47" spans="1:6">
      <c r="A47" t="s">
        <v>438</v>
      </c>
      <c r="C47" s="24">
        <v>2092018.2</v>
      </c>
      <c r="D47" s="24">
        <v>-11368372.779999999</v>
      </c>
      <c r="E47" s="24">
        <f t="shared" si="0"/>
        <v>-9276354.5800000001</v>
      </c>
      <c r="F47" s="25"/>
    </row>
    <row r="48" spans="1:6">
      <c r="A48" t="s">
        <v>432</v>
      </c>
      <c r="C48" s="24">
        <v>382800</v>
      </c>
      <c r="D48" s="24">
        <v>-382667.88</v>
      </c>
      <c r="E48" s="24">
        <f t="shared" si="0"/>
        <v>132.11999999999534</v>
      </c>
      <c r="F48" s="25"/>
    </row>
    <row r="49" spans="1:6">
      <c r="A49" t="s">
        <v>312</v>
      </c>
      <c r="C49" s="24">
        <v>6395427.2699999996</v>
      </c>
      <c r="D49" s="24">
        <v>0</v>
      </c>
      <c r="E49" s="24">
        <f t="shared" si="0"/>
        <v>6395427.2699999996</v>
      </c>
      <c r="F49" s="25"/>
    </row>
    <row r="50" spans="1:6">
      <c r="A50" t="s">
        <v>471</v>
      </c>
      <c r="C50" s="24">
        <v>2872978.86</v>
      </c>
      <c r="D50" s="24">
        <v>-5473532</v>
      </c>
      <c r="E50" s="24">
        <f t="shared" si="0"/>
        <v>-2600553.14</v>
      </c>
      <c r="F50" s="25"/>
    </row>
    <row r="51" spans="1:6">
      <c r="A51" t="s">
        <v>414</v>
      </c>
      <c r="C51" s="24">
        <v>249809</v>
      </c>
      <c r="D51" s="24">
        <v>-249811.12</v>
      </c>
      <c r="E51" s="24">
        <f t="shared" si="0"/>
        <v>-2.1199999999953434</v>
      </c>
      <c r="F51" s="25"/>
    </row>
    <row r="52" spans="1:6">
      <c r="A52" t="s">
        <v>497</v>
      </c>
      <c r="C52" s="24">
        <v>660705</v>
      </c>
      <c r="D52" s="24">
        <v>-864101.16</v>
      </c>
      <c r="E52" s="24">
        <f t="shared" si="0"/>
        <v>-203396.16000000003</v>
      </c>
      <c r="F52" s="25"/>
    </row>
    <row r="53" spans="1:6">
      <c r="A53" t="s">
        <v>604</v>
      </c>
      <c r="C53" s="24">
        <v>4369620.38</v>
      </c>
      <c r="D53" s="24">
        <v>-4071775.47</v>
      </c>
      <c r="E53" s="24">
        <f t="shared" si="0"/>
        <v>297844.90999999968</v>
      </c>
      <c r="F53" s="25"/>
    </row>
    <row r="54" spans="1:6">
      <c r="A54" t="s">
        <v>473</v>
      </c>
      <c r="C54" s="24">
        <v>708296.01</v>
      </c>
      <c r="D54" s="24">
        <v>-758000</v>
      </c>
      <c r="E54" s="24">
        <f t="shared" si="0"/>
        <v>-49703.989999999991</v>
      </c>
      <c r="F54" s="25"/>
    </row>
    <row r="55" spans="1:6">
      <c r="A55" t="s">
        <v>393</v>
      </c>
      <c r="C55" s="24">
        <v>24000</v>
      </c>
      <c r="D55" s="24">
        <v>0</v>
      </c>
      <c r="E55" s="24">
        <f t="shared" si="0"/>
        <v>24000</v>
      </c>
      <c r="F55" s="25"/>
    </row>
    <row r="56" spans="1:6">
      <c r="A56" t="s">
        <v>474</v>
      </c>
      <c r="C56" s="24">
        <v>1297940.17</v>
      </c>
      <c r="D56" s="24">
        <v>-1353900</v>
      </c>
      <c r="E56" s="24">
        <f t="shared" si="0"/>
        <v>-55959.830000000075</v>
      </c>
      <c r="F56" s="25"/>
    </row>
    <row r="57" spans="1:6">
      <c r="A57" t="s">
        <v>449</v>
      </c>
      <c r="C57" s="24">
        <v>470700</v>
      </c>
      <c r="D57" s="24">
        <v>-470572.05</v>
      </c>
      <c r="E57" s="24">
        <f t="shared" si="0"/>
        <v>127.95000000001164</v>
      </c>
      <c r="F57" s="25"/>
    </row>
    <row r="58" spans="1:6">
      <c r="A58" t="s">
        <v>423</v>
      </c>
      <c r="C58" s="24">
        <v>155600</v>
      </c>
      <c r="D58" s="24">
        <v>-155503.93</v>
      </c>
      <c r="E58" s="24">
        <f t="shared" si="0"/>
        <v>96.070000000006985</v>
      </c>
      <c r="F58" s="25"/>
    </row>
    <row r="59" spans="1:6">
      <c r="A59" t="s">
        <v>490</v>
      </c>
      <c r="C59" s="24">
        <v>50000</v>
      </c>
      <c r="D59" s="24">
        <v>-49821.52</v>
      </c>
      <c r="E59" s="24">
        <f t="shared" si="0"/>
        <v>178.4800000000032</v>
      </c>
      <c r="F59" s="25"/>
    </row>
    <row r="60" spans="1:6">
      <c r="A60" t="s">
        <v>493</v>
      </c>
      <c r="C60" s="24">
        <v>555900</v>
      </c>
      <c r="D60" s="24">
        <v>-555711.19999999995</v>
      </c>
      <c r="E60" s="24">
        <f t="shared" si="0"/>
        <v>188.80000000004657</v>
      </c>
      <c r="F60" s="25"/>
    </row>
    <row r="61" spans="1:6">
      <c r="A61" t="s">
        <v>307</v>
      </c>
      <c r="C61" s="24">
        <v>1320970.48</v>
      </c>
      <c r="D61" s="24">
        <v>0</v>
      </c>
      <c r="E61" s="24">
        <f t="shared" si="0"/>
        <v>1320970.48</v>
      </c>
      <c r="F61" s="25"/>
    </row>
    <row r="62" spans="1:6">
      <c r="A62" t="s">
        <v>625</v>
      </c>
      <c r="C62" s="24">
        <v>400757.4</v>
      </c>
      <c r="D62" s="24">
        <v>-503210.34</v>
      </c>
      <c r="E62" s="24">
        <f t="shared" si="0"/>
        <v>-102452.94</v>
      </c>
      <c r="F62" s="25"/>
    </row>
    <row r="63" spans="1:6">
      <c r="A63" t="s">
        <v>472</v>
      </c>
      <c r="C63" s="24">
        <v>18600</v>
      </c>
      <c r="D63" s="24">
        <v>-18417.669999999998</v>
      </c>
      <c r="E63" s="24">
        <f t="shared" si="0"/>
        <v>182.33000000000175</v>
      </c>
      <c r="F63" s="25"/>
    </row>
    <row r="64" spans="1:6">
      <c r="A64" t="s">
        <v>435</v>
      </c>
      <c r="C64" s="24">
        <v>209400</v>
      </c>
      <c r="D64" s="24">
        <v>-209210.77</v>
      </c>
      <c r="E64" s="24">
        <f t="shared" si="0"/>
        <v>189.23000000001048</v>
      </c>
      <c r="F64" s="25"/>
    </row>
    <row r="65" spans="1:6">
      <c r="A65" t="s">
        <v>422</v>
      </c>
      <c r="C65" s="24">
        <v>45600</v>
      </c>
      <c r="D65" s="24">
        <v>-45529.2</v>
      </c>
      <c r="E65" s="24">
        <f t="shared" si="0"/>
        <v>70.80000000000291</v>
      </c>
      <c r="F65" s="25"/>
    </row>
    <row r="66" spans="1:6">
      <c r="A66" t="s">
        <v>443</v>
      </c>
      <c r="C66" s="24">
        <v>169024.07</v>
      </c>
      <c r="D66" s="24">
        <v>-166975.29999999999</v>
      </c>
      <c r="E66" s="24">
        <f t="shared" si="0"/>
        <v>2048.7700000000186</v>
      </c>
      <c r="F66" s="25"/>
    </row>
    <row r="67" spans="1:6">
      <c r="A67" t="s">
        <v>385</v>
      </c>
      <c r="C67" s="24">
        <v>109400</v>
      </c>
      <c r="D67" s="24">
        <v>0</v>
      </c>
      <c r="E67" s="24">
        <f t="shared" si="0"/>
        <v>109400</v>
      </c>
      <c r="F67" s="25"/>
    </row>
    <row r="68" spans="1:6">
      <c r="A68" t="s">
        <v>359</v>
      </c>
      <c r="C68" s="24">
        <v>4882527.7</v>
      </c>
      <c r="D68" s="24">
        <v>0</v>
      </c>
      <c r="E68" s="24">
        <f t="shared" si="0"/>
        <v>4882527.7</v>
      </c>
      <c r="F68" s="25"/>
    </row>
    <row r="69" spans="1:6">
      <c r="A69" t="s">
        <v>442</v>
      </c>
      <c r="C69" s="24">
        <v>1920000</v>
      </c>
      <c r="D69" s="24">
        <v>-1919556.57</v>
      </c>
      <c r="E69" s="24">
        <f t="shared" si="0"/>
        <v>443.42999999993481</v>
      </c>
      <c r="F69" s="25"/>
    </row>
    <row r="70" spans="1:6">
      <c r="A70" t="s">
        <v>366</v>
      </c>
      <c r="C70" s="24">
        <v>272100</v>
      </c>
      <c r="D70" s="24">
        <v>0</v>
      </c>
      <c r="E70" s="24">
        <f t="shared" ref="E70:E133" si="1">SUM(C70:D70)</f>
        <v>272100</v>
      </c>
      <c r="F70" s="25"/>
    </row>
    <row r="71" spans="1:6">
      <c r="A71" t="s">
        <v>374</v>
      </c>
      <c r="C71" s="24">
        <v>424826.63</v>
      </c>
      <c r="D71" s="24">
        <v>0</v>
      </c>
      <c r="E71" s="24">
        <f t="shared" si="1"/>
        <v>424826.63</v>
      </c>
      <c r="F71" s="25"/>
    </row>
    <row r="72" spans="1:6">
      <c r="A72" t="s">
        <v>363</v>
      </c>
      <c r="C72" s="24">
        <v>2649296.58</v>
      </c>
      <c r="D72" s="24">
        <v>-2827739</v>
      </c>
      <c r="E72" s="24">
        <f t="shared" si="1"/>
        <v>-178442.41999999993</v>
      </c>
      <c r="F72" s="25"/>
    </row>
    <row r="73" spans="1:6">
      <c r="A73" t="s">
        <v>361</v>
      </c>
      <c r="C73" s="24">
        <v>175800</v>
      </c>
      <c r="D73" s="24">
        <v>0</v>
      </c>
      <c r="E73" s="24">
        <f t="shared" si="1"/>
        <v>175800</v>
      </c>
      <c r="F73" s="25"/>
    </row>
    <row r="74" spans="1:6">
      <c r="A74" t="s">
        <v>448</v>
      </c>
      <c r="C74" s="24">
        <v>198300</v>
      </c>
      <c r="D74" s="24">
        <v>-198172.99</v>
      </c>
      <c r="E74" s="24">
        <f t="shared" si="1"/>
        <v>127.01000000000931</v>
      </c>
      <c r="F74" s="25"/>
    </row>
    <row r="75" spans="1:6">
      <c r="A75" t="s">
        <v>17</v>
      </c>
      <c r="C75" s="24">
        <v>63140.61</v>
      </c>
      <c r="D75" s="24">
        <v>0</v>
      </c>
      <c r="E75" s="24">
        <f t="shared" si="1"/>
        <v>63140.61</v>
      </c>
      <c r="F75" s="25"/>
    </row>
    <row r="76" spans="1:6">
      <c r="A76" t="s">
        <v>396</v>
      </c>
      <c r="C76" s="24">
        <v>1287300</v>
      </c>
      <c r="D76" s="24">
        <v>0</v>
      </c>
      <c r="E76" s="24">
        <f t="shared" si="1"/>
        <v>1287300</v>
      </c>
      <c r="F76" s="25"/>
    </row>
    <row r="77" spans="1:6">
      <c r="A77" t="s">
        <v>426</v>
      </c>
      <c r="C77" s="24">
        <v>422200</v>
      </c>
      <c r="D77" s="24">
        <v>-421982.12</v>
      </c>
      <c r="E77" s="24">
        <f t="shared" si="1"/>
        <v>217.88000000000466</v>
      </c>
      <c r="F77" s="25"/>
    </row>
    <row r="78" spans="1:6">
      <c r="A78" t="s">
        <v>365</v>
      </c>
      <c r="C78" s="24">
        <v>368100</v>
      </c>
      <c r="D78" s="24">
        <v>0</v>
      </c>
      <c r="E78" s="24">
        <f t="shared" si="1"/>
        <v>368100</v>
      </c>
      <c r="F78" s="25"/>
    </row>
    <row r="79" spans="1:6">
      <c r="A79" t="s">
        <v>358</v>
      </c>
      <c r="C79" s="24">
        <v>160200</v>
      </c>
      <c r="D79" s="24">
        <v>0</v>
      </c>
      <c r="E79" s="24">
        <f t="shared" si="1"/>
        <v>160200</v>
      </c>
      <c r="F79" s="25"/>
    </row>
    <row r="80" spans="1:6">
      <c r="A80" t="s">
        <v>486</v>
      </c>
      <c r="C80" s="24">
        <v>1171849.72</v>
      </c>
      <c r="D80" s="24">
        <v>-682869.13</v>
      </c>
      <c r="E80" s="24">
        <f t="shared" si="1"/>
        <v>488980.58999999997</v>
      </c>
      <c r="F80" s="25"/>
    </row>
    <row r="81" spans="1:6">
      <c r="A81" t="s">
        <v>428</v>
      </c>
      <c r="C81" s="24">
        <v>317600</v>
      </c>
      <c r="D81" s="24">
        <v>-317409.76</v>
      </c>
      <c r="E81" s="24">
        <f t="shared" si="1"/>
        <v>190.23999999999069</v>
      </c>
      <c r="F81" s="25"/>
    </row>
    <row r="82" spans="1:6">
      <c r="A82" t="s">
        <v>380</v>
      </c>
      <c r="C82" s="24">
        <v>187357.88</v>
      </c>
      <c r="D82" s="24">
        <v>-230716.39</v>
      </c>
      <c r="E82" s="24">
        <f t="shared" si="1"/>
        <v>-43358.510000000009</v>
      </c>
      <c r="F82" s="25"/>
    </row>
    <row r="83" spans="1:6">
      <c r="A83" t="s">
        <v>77</v>
      </c>
      <c r="C83" s="24">
        <v>75301.64</v>
      </c>
      <c r="D83" s="24">
        <v>0</v>
      </c>
      <c r="E83" s="24">
        <f t="shared" si="1"/>
        <v>75301.64</v>
      </c>
      <c r="F83" s="25"/>
    </row>
    <row r="84" spans="1:6">
      <c r="A84" t="s">
        <v>379</v>
      </c>
      <c r="C84" s="24">
        <v>88149.11</v>
      </c>
      <c r="D84" s="24">
        <v>-165379</v>
      </c>
      <c r="E84" s="24">
        <f t="shared" si="1"/>
        <v>-77229.89</v>
      </c>
      <c r="F84" s="25"/>
    </row>
    <row r="85" spans="1:6">
      <c r="A85" t="s">
        <v>360</v>
      </c>
      <c r="C85" s="24">
        <v>893748.03</v>
      </c>
      <c r="D85" s="24">
        <v>-1026300</v>
      </c>
      <c r="E85" s="24">
        <f t="shared" si="1"/>
        <v>-132551.96999999997</v>
      </c>
      <c r="F85" s="25"/>
    </row>
    <row r="86" spans="1:6">
      <c r="A86" t="s">
        <v>406</v>
      </c>
      <c r="C86" s="24">
        <v>535800</v>
      </c>
      <c r="D86" s="24">
        <v>0</v>
      </c>
      <c r="E86" s="24">
        <f t="shared" si="1"/>
        <v>535800</v>
      </c>
      <c r="F86" s="25"/>
    </row>
    <row r="87" spans="1:6">
      <c r="A87" t="s">
        <v>477</v>
      </c>
      <c r="C87" s="24">
        <v>49349.599999999999</v>
      </c>
      <c r="D87" s="24">
        <v>-49528.7</v>
      </c>
      <c r="E87" s="24">
        <f t="shared" si="1"/>
        <v>-179.09999999999854</v>
      </c>
      <c r="F87" s="25"/>
    </row>
    <row r="88" spans="1:6">
      <c r="A88" t="s">
        <v>25</v>
      </c>
      <c r="C88" s="24">
        <v>127400</v>
      </c>
      <c r="D88" s="24">
        <v>0</v>
      </c>
      <c r="E88" s="24">
        <f t="shared" si="1"/>
        <v>127400</v>
      </c>
      <c r="F88" s="25"/>
    </row>
    <row r="89" spans="1:6">
      <c r="A89" t="s">
        <v>479</v>
      </c>
      <c r="C89" s="24">
        <v>836700</v>
      </c>
      <c r="D89" s="24">
        <v>-836554.94</v>
      </c>
      <c r="E89" s="24">
        <f t="shared" si="1"/>
        <v>145.06000000005588</v>
      </c>
      <c r="F89" s="25"/>
    </row>
    <row r="90" spans="1:6">
      <c r="A90" t="s">
        <v>499</v>
      </c>
      <c r="C90" s="24">
        <v>25497.23</v>
      </c>
      <c r="D90" s="24">
        <v>-145361.93</v>
      </c>
      <c r="E90" s="24">
        <f t="shared" si="1"/>
        <v>-119864.7</v>
      </c>
      <c r="F90" s="25"/>
    </row>
    <row r="91" spans="1:6">
      <c r="A91" t="s">
        <v>478</v>
      </c>
      <c r="C91" s="24">
        <v>242755.08</v>
      </c>
      <c r="D91" s="24">
        <v>-171818.87</v>
      </c>
      <c r="E91" s="24">
        <f t="shared" si="1"/>
        <v>70936.209999999992</v>
      </c>
      <c r="F91" s="25"/>
    </row>
    <row r="92" spans="1:6">
      <c r="A92" t="s">
        <v>39</v>
      </c>
      <c r="C92" s="24">
        <v>154900</v>
      </c>
      <c r="D92" s="24">
        <v>0</v>
      </c>
      <c r="E92" s="24">
        <f t="shared" si="1"/>
        <v>154900</v>
      </c>
      <c r="F92" s="25"/>
    </row>
    <row r="93" spans="1:6">
      <c r="A93" t="s">
        <v>404</v>
      </c>
      <c r="C93" s="24">
        <v>649269.61</v>
      </c>
      <c r="D93" s="24">
        <v>-720622.52</v>
      </c>
      <c r="E93" s="24">
        <f t="shared" si="1"/>
        <v>-71352.910000000033</v>
      </c>
      <c r="F93" s="25"/>
    </row>
    <row r="94" spans="1:6">
      <c r="A94" t="s">
        <v>475</v>
      </c>
      <c r="C94" s="24">
        <v>2878532.31</v>
      </c>
      <c r="D94" s="24">
        <v>-2878532.31</v>
      </c>
      <c r="E94" s="24">
        <f t="shared" si="1"/>
        <v>0</v>
      </c>
      <c r="F94" s="25"/>
    </row>
    <row r="95" spans="1:6">
      <c r="A95" t="s">
        <v>389</v>
      </c>
      <c r="C95" s="24">
        <v>1519502.24</v>
      </c>
      <c r="D95" s="24">
        <v>0</v>
      </c>
      <c r="E95" s="24">
        <f t="shared" si="1"/>
        <v>1519502.24</v>
      </c>
      <c r="F95" s="25"/>
    </row>
    <row r="96" spans="1:6">
      <c r="A96" t="s">
        <v>392</v>
      </c>
      <c r="C96" s="24">
        <v>1479100</v>
      </c>
      <c r="D96" s="24">
        <v>0</v>
      </c>
      <c r="E96" s="24">
        <f t="shared" si="1"/>
        <v>1479100</v>
      </c>
      <c r="F96" s="25"/>
    </row>
    <row r="97" spans="1:6">
      <c r="A97" t="s">
        <v>354</v>
      </c>
      <c r="C97" s="24">
        <v>953500</v>
      </c>
      <c r="D97" s="24">
        <v>0</v>
      </c>
      <c r="E97" s="24">
        <f t="shared" si="1"/>
        <v>953500</v>
      </c>
      <c r="F97" s="25"/>
    </row>
    <row r="98" spans="1:6">
      <c r="A98" t="s">
        <v>376</v>
      </c>
      <c r="C98" s="24">
        <v>3407409.52</v>
      </c>
      <c r="D98" s="24">
        <v>-1618009.52</v>
      </c>
      <c r="E98" s="24">
        <f t="shared" si="1"/>
        <v>1789400</v>
      </c>
      <c r="F98" s="25"/>
    </row>
    <row r="99" spans="1:6">
      <c r="A99" t="s">
        <v>476</v>
      </c>
      <c r="C99" s="24">
        <v>47959.57</v>
      </c>
      <c r="D99" s="24">
        <v>-39988.58</v>
      </c>
      <c r="E99" s="24">
        <f t="shared" si="1"/>
        <v>7970.989999999998</v>
      </c>
      <c r="F99" s="25"/>
    </row>
    <row r="100" spans="1:6">
      <c r="A100" t="s">
        <v>391</v>
      </c>
      <c r="C100" s="24">
        <v>816600</v>
      </c>
      <c r="D100" s="24">
        <v>0</v>
      </c>
      <c r="E100" s="24">
        <f t="shared" si="1"/>
        <v>816600</v>
      </c>
      <c r="F100" s="25"/>
    </row>
    <row r="101" spans="1:6">
      <c r="A101" t="s">
        <v>420</v>
      </c>
      <c r="C101" s="24">
        <v>180700</v>
      </c>
      <c r="D101" s="24">
        <v>-180313.48</v>
      </c>
      <c r="E101" s="24">
        <f t="shared" si="1"/>
        <v>386.51999999998952</v>
      </c>
      <c r="F101" s="25"/>
    </row>
    <row r="102" spans="1:6">
      <c r="A102" t="s">
        <v>500</v>
      </c>
      <c r="C102" s="24">
        <v>299589.26</v>
      </c>
      <c r="D102" s="24">
        <v>-399986.16</v>
      </c>
      <c r="E102" s="24">
        <f t="shared" si="1"/>
        <v>-100396.89999999997</v>
      </c>
      <c r="F102" s="25"/>
    </row>
    <row r="103" spans="1:6">
      <c r="A103" t="s">
        <v>492</v>
      </c>
      <c r="C103" s="24">
        <v>42780.37</v>
      </c>
      <c r="D103" s="24">
        <v>-50144.45</v>
      </c>
      <c r="E103" s="24">
        <f t="shared" si="1"/>
        <v>-7364.0799999999945</v>
      </c>
      <c r="F103" s="25"/>
    </row>
    <row r="104" spans="1:6">
      <c r="A104" t="s">
        <v>494</v>
      </c>
      <c r="C104" s="24">
        <v>276800</v>
      </c>
      <c r="D104" s="24">
        <v>-276546.65999999997</v>
      </c>
      <c r="E104" s="24">
        <f t="shared" si="1"/>
        <v>253.34000000002561</v>
      </c>
      <c r="F104" s="25"/>
    </row>
    <row r="105" spans="1:6">
      <c r="A105" t="s">
        <v>419</v>
      </c>
      <c r="C105" s="24">
        <v>901918.38</v>
      </c>
      <c r="D105" s="24">
        <v>-957142.62</v>
      </c>
      <c r="E105" s="24">
        <f t="shared" si="1"/>
        <v>-55224.239999999991</v>
      </c>
      <c r="F105" s="25"/>
    </row>
    <row r="106" spans="1:6">
      <c r="A106" t="s">
        <v>44</v>
      </c>
      <c r="C106" s="24">
        <v>87200</v>
      </c>
      <c r="D106" s="24">
        <v>0</v>
      </c>
      <c r="E106" s="24">
        <f t="shared" si="1"/>
        <v>87200</v>
      </c>
      <c r="F106" s="25"/>
    </row>
    <row r="107" spans="1:6">
      <c r="A107" t="s">
        <v>368</v>
      </c>
      <c r="C107" s="24">
        <v>63479.29</v>
      </c>
      <c r="D107" s="24">
        <v>0</v>
      </c>
      <c r="E107" s="24">
        <f t="shared" si="1"/>
        <v>63479.29</v>
      </c>
      <c r="F107" s="25"/>
    </row>
    <row r="108" spans="1:6">
      <c r="A108" t="s">
        <v>367</v>
      </c>
      <c r="C108" s="24">
        <v>140200</v>
      </c>
      <c r="D108" s="24">
        <v>0</v>
      </c>
      <c r="E108" s="24">
        <f t="shared" si="1"/>
        <v>140200</v>
      </c>
      <c r="F108" s="25"/>
    </row>
    <row r="109" spans="1:6">
      <c r="A109" t="s">
        <v>431</v>
      </c>
      <c r="C109" s="24">
        <v>1228217.3999999999</v>
      </c>
      <c r="D109" s="24">
        <v>-2111500</v>
      </c>
      <c r="E109" s="24">
        <f t="shared" si="1"/>
        <v>-883282.60000000009</v>
      </c>
      <c r="F109" s="25"/>
    </row>
    <row r="110" spans="1:6">
      <c r="A110" t="s">
        <v>19</v>
      </c>
      <c r="C110" s="24">
        <v>1388400</v>
      </c>
      <c r="D110" s="24">
        <v>0</v>
      </c>
      <c r="E110" s="24">
        <f t="shared" si="1"/>
        <v>1388400</v>
      </c>
      <c r="F110" s="25"/>
    </row>
    <row r="111" spans="1:6">
      <c r="A111" t="s">
        <v>429</v>
      </c>
      <c r="C111" s="24">
        <v>430400</v>
      </c>
      <c r="D111" s="24">
        <v>-430204</v>
      </c>
      <c r="E111" s="24">
        <f t="shared" si="1"/>
        <v>196</v>
      </c>
      <c r="F111" s="25"/>
    </row>
    <row r="112" spans="1:6">
      <c r="A112" t="s">
        <v>98</v>
      </c>
      <c r="C112" s="24">
        <v>71800</v>
      </c>
      <c r="D112" s="24">
        <v>0</v>
      </c>
      <c r="E112" s="24">
        <f t="shared" si="1"/>
        <v>71800</v>
      </c>
      <c r="F112" s="25"/>
    </row>
    <row r="113" spans="1:6">
      <c r="A113" t="s">
        <v>381</v>
      </c>
      <c r="C113" s="24">
        <v>528718.9</v>
      </c>
      <c r="D113" s="24">
        <v>-726946.26</v>
      </c>
      <c r="E113" s="24">
        <f t="shared" si="1"/>
        <v>-198227.36</v>
      </c>
      <c r="F113" s="25"/>
    </row>
    <row r="114" spans="1:6">
      <c r="A114" t="s">
        <v>433</v>
      </c>
      <c r="C114" s="24">
        <v>161800</v>
      </c>
      <c r="D114" s="24">
        <v>-161604.04999999999</v>
      </c>
      <c r="E114" s="24">
        <f t="shared" si="1"/>
        <v>195.95000000001164</v>
      </c>
      <c r="F114" s="25"/>
    </row>
    <row r="115" spans="1:6">
      <c r="A115" t="s">
        <v>451</v>
      </c>
      <c r="C115" s="24">
        <v>233833.56</v>
      </c>
      <c r="D115" s="24">
        <v>-4450796</v>
      </c>
      <c r="E115" s="24">
        <f t="shared" si="1"/>
        <v>-4216962.4400000004</v>
      </c>
      <c r="F115" s="25"/>
    </row>
    <row r="116" spans="1:6">
      <c r="A116" t="s">
        <v>444</v>
      </c>
      <c r="C116" s="24">
        <v>1933603.59</v>
      </c>
      <c r="D116" s="24">
        <v>-3066795</v>
      </c>
      <c r="E116" s="24">
        <f t="shared" si="1"/>
        <v>-1133191.4099999999</v>
      </c>
      <c r="F116" s="25"/>
    </row>
    <row r="117" spans="1:6">
      <c r="A117" t="s">
        <v>387</v>
      </c>
      <c r="C117" s="24">
        <v>1025385.72</v>
      </c>
      <c r="D117" s="24">
        <v>-1075408.72</v>
      </c>
      <c r="E117" s="24">
        <f t="shared" si="1"/>
        <v>-50023</v>
      </c>
      <c r="F117" s="25"/>
    </row>
    <row r="118" spans="1:6">
      <c r="A118" t="s">
        <v>405</v>
      </c>
      <c r="C118" s="24">
        <v>35154.239999999998</v>
      </c>
      <c r="D118" s="24">
        <v>0</v>
      </c>
      <c r="E118" s="24">
        <f t="shared" si="1"/>
        <v>35154.239999999998</v>
      </c>
      <c r="F118" s="25"/>
    </row>
    <row r="119" spans="1:6">
      <c r="A119" t="s">
        <v>355</v>
      </c>
      <c r="C119" s="24">
        <v>758219</v>
      </c>
      <c r="D119" s="24">
        <v>0</v>
      </c>
      <c r="E119" s="24">
        <f t="shared" si="1"/>
        <v>758219</v>
      </c>
      <c r="F119" s="25"/>
    </row>
    <row r="120" spans="1:6">
      <c r="A120" t="s">
        <v>421</v>
      </c>
      <c r="C120" s="24">
        <v>82198.2</v>
      </c>
      <c r="D120" s="24">
        <v>-91123.82</v>
      </c>
      <c r="E120" s="24">
        <f t="shared" si="1"/>
        <v>-8925.6200000000099</v>
      </c>
      <c r="F120" s="25"/>
    </row>
    <row r="121" spans="1:6">
      <c r="A121" t="s">
        <v>466</v>
      </c>
      <c r="C121" s="24">
        <v>3517952.21</v>
      </c>
      <c r="D121" s="24">
        <v>-1299724.67</v>
      </c>
      <c r="E121" s="24">
        <f t="shared" si="1"/>
        <v>2218227.54</v>
      </c>
      <c r="F121" s="25"/>
    </row>
    <row r="122" spans="1:6">
      <c r="A122" t="s">
        <v>464</v>
      </c>
      <c r="C122" s="24">
        <v>1747060.22</v>
      </c>
      <c r="D122" s="24">
        <v>0</v>
      </c>
      <c r="E122" s="24">
        <f t="shared" si="1"/>
        <v>1747060.22</v>
      </c>
      <c r="F122" s="25"/>
    </row>
    <row r="123" spans="1:6">
      <c r="A123" t="s">
        <v>464</v>
      </c>
      <c r="C123" s="24">
        <v>160193.34</v>
      </c>
      <c r="D123" s="24">
        <v>0</v>
      </c>
      <c r="E123" s="24">
        <f t="shared" si="1"/>
        <v>160193.34</v>
      </c>
      <c r="F123" s="25"/>
    </row>
    <row r="124" spans="1:6">
      <c r="A124" t="s">
        <v>464</v>
      </c>
      <c r="C124" s="24">
        <v>393870.71</v>
      </c>
      <c r="D124" s="24">
        <v>0</v>
      </c>
      <c r="E124" s="24">
        <f t="shared" si="1"/>
        <v>393870.71</v>
      </c>
      <c r="F124" s="25"/>
    </row>
    <row r="125" spans="1:6">
      <c r="A125" t="s">
        <v>464</v>
      </c>
      <c r="C125" s="24">
        <v>1255888.8999999999</v>
      </c>
      <c r="D125" s="24">
        <v>0</v>
      </c>
      <c r="E125" s="24">
        <f t="shared" si="1"/>
        <v>1255888.8999999999</v>
      </c>
      <c r="F125" s="25"/>
    </row>
    <row r="126" spans="1:6">
      <c r="A126" t="s">
        <v>464</v>
      </c>
      <c r="C126" s="24">
        <v>3237181.59</v>
      </c>
      <c r="D126" s="24">
        <v>0</v>
      </c>
      <c r="E126" s="24">
        <f t="shared" si="1"/>
        <v>3237181.59</v>
      </c>
      <c r="F126" s="25"/>
    </row>
    <row r="127" spans="1:6">
      <c r="A127" t="s">
        <v>440</v>
      </c>
      <c r="C127" s="24">
        <v>5311726.03</v>
      </c>
      <c r="D127" s="24">
        <v>-3508640.62</v>
      </c>
      <c r="E127" s="24">
        <f t="shared" si="1"/>
        <v>1803085.4100000001</v>
      </c>
      <c r="F127" s="25"/>
    </row>
    <row r="128" spans="1:6">
      <c r="A128" t="s">
        <v>481</v>
      </c>
      <c r="C128" s="24">
        <v>158500</v>
      </c>
      <c r="D128" s="24">
        <v>-158439.07</v>
      </c>
      <c r="E128" s="24">
        <f t="shared" si="1"/>
        <v>60.929999999993015</v>
      </c>
      <c r="F128" s="25"/>
    </row>
    <row r="129" spans="1:6">
      <c r="A129" t="s">
        <v>496</v>
      </c>
      <c r="C129" s="24">
        <v>548350</v>
      </c>
      <c r="D129" s="24">
        <v>-281273.05</v>
      </c>
      <c r="E129" s="24">
        <f t="shared" si="1"/>
        <v>267076.95</v>
      </c>
      <c r="F129" s="25"/>
    </row>
    <row r="130" spans="1:6">
      <c r="A130" t="s">
        <v>495</v>
      </c>
      <c r="C130" s="24">
        <v>174700</v>
      </c>
      <c r="D130" s="24">
        <v>-174549.85</v>
      </c>
      <c r="E130" s="24">
        <f t="shared" si="1"/>
        <v>150.14999999999418</v>
      </c>
      <c r="F130" s="25"/>
    </row>
    <row r="131" spans="1:6">
      <c r="A131" t="s">
        <v>384</v>
      </c>
      <c r="C131" s="24">
        <v>137000</v>
      </c>
      <c r="D131" s="24">
        <v>0</v>
      </c>
      <c r="E131" s="24">
        <f t="shared" si="1"/>
        <v>137000</v>
      </c>
      <c r="F131" s="25"/>
    </row>
    <row r="132" spans="1:6">
      <c r="A132" t="s">
        <v>369</v>
      </c>
      <c r="C132" s="24">
        <v>195200</v>
      </c>
      <c r="D132" s="24">
        <v>0</v>
      </c>
      <c r="E132" s="24">
        <f t="shared" si="1"/>
        <v>195200</v>
      </c>
      <c r="F132" s="25"/>
    </row>
    <row r="133" spans="1:6">
      <c r="A133" t="s">
        <v>395</v>
      </c>
      <c r="C133" s="24">
        <v>93200</v>
      </c>
      <c r="D133" s="24">
        <v>0</v>
      </c>
      <c r="E133" s="24">
        <f t="shared" si="1"/>
        <v>93200</v>
      </c>
      <c r="F133" s="25"/>
    </row>
    <row r="134" spans="1:6">
      <c r="A134" t="s">
        <v>418</v>
      </c>
      <c r="C134" s="24">
        <v>32182</v>
      </c>
      <c r="D134" s="36">
        <v>-32183.32</v>
      </c>
      <c r="E134" s="24">
        <f t="shared" ref="E134:E181" si="2">SUM(C134:D134)</f>
        <v>-1.319999999999709</v>
      </c>
      <c r="F134" s="25"/>
    </row>
    <row r="135" spans="1:6">
      <c r="A135" t="s">
        <v>400</v>
      </c>
      <c r="C135" s="24">
        <v>89600.27</v>
      </c>
      <c r="D135" s="24">
        <v>-422406</v>
      </c>
      <c r="E135" s="24">
        <f t="shared" si="2"/>
        <v>-332805.73</v>
      </c>
      <c r="F135" s="25"/>
    </row>
    <row r="136" spans="1:6">
      <c r="A136" t="s">
        <v>412</v>
      </c>
      <c r="C136" s="24">
        <v>322634</v>
      </c>
      <c r="D136" s="24">
        <v>0</v>
      </c>
      <c r="E136" s="24">
        <f t="shared" si="2"/>
        <v>322634</v>
      </c>
      <c r="F136" s="25"/>
    </row>
    <row r="137" spans="1:6">
      <c r="A137" t="s">
        <v>491</v>
      </c>
      <c r="C137" s="24">
        <v>149600</v>
      </c>
      <c r="D137" s="24">
        <v>-149438.18</v>
      </c>
      <c r="E137" s="24">
        <f t="shared" si="2"/>
        <v>161.82000000000698</v>
      </c>
      <c r="F137" s="25"/>
    </row>
    <row r="138" spans="1:6">
      <c r="A138" t="s">
        <v>417</v>
      </c>
      <c r="C138" s="24">
        <v>60900</v>
      </c>
      <c r="D138" s="24">
        <v>0</v>
      </c>
      <c r="E138" s="24">
        <f t="shared" si="2"/>
        <v>60900</v>
      </c>
      <c r="F138" s="25"/>
    </row>
    <row r="139" spans="1:6">
      <c r="A139" t="s">
        <v>482</v>
      </c>
      <c r="C139" s="24">
        <v>774321.03</v>
      </c>
      <c r="D139" s="24">
        <v>-180676.02</v>
      </c>
      <c r="E139" s="24">
        <f t="shared" si="2"/>
        <v>593645.01</v>
      </c>
      <c r="F139" s="25"/>
    </row>
    <row r="140" spans="1:6">
      <c r="A140" t="s">
        <v>382</v>
      </c>
      <c r="C140" s="24">
        <v>864600</v>
      </c>
      <c r="D140" s="24">
        <v>0</v>
      </c>
      <c r="E140" s="24">
        <f t="shared" si="2"/>
        <v>864600</v>
      </c>
      <c r="F140" s="25"/>
    </row>
    <row r="141" spans="1:6">
      <c r="A141" t="s">
        <v>427</v>
      </c>
      <c r="C141" s="24">
        <v>165900</v>
      </c>
      <c r="D141" s="24">
        <v>-165692.4</v>
      </c>
      <c r="E141" s="24">
        <f t="shared" si="2"/>
        <v>207.60000000000582</v>
      </c>
      <c r="F141" s="25"/>
    </row>
    <row r="142" spans="1:6">
      <c r="A142" t="s">
        <v>353</v>
      </c>
      <c r="C142" s="24">
        <v>681060</v>
      </c>
      <c r="D142" s="24">
        <v>-402077.94</v>
      </c>
      <c r="E142" s="24">
        <f t="shared" si="2"/>
        <v>278982.06</v>
      </c>
      <c r="F142" s="25"/>
    </row>
    <row r="143" spans="1:6">
      <c r="A143" t="s">
        <v>383</v>
      </c>
      <c r="C143" s="24">
        <v>91600</v>
      </c>
      <c r="D143" s="24">
        <v>0</v>
      </c>
      <c r="E143" s="24">
        <f t="shared" si="2"/>
        <v>91600</v>
      </c>
      <c r="F143" s="25"/>
    </row>
    <row r="144" spans="1:6">
      <c r="A144" t="s">
        <v>370</v>
      </c>
      <c r="C144" s="24">
        <v>652600</v>
      </c>
      <c r="D144" s="24">
        <v>0</v>
      </c>
      <c r="E144" s="24">
        <f t="shared" si="2"/>
        <v>652600</v>
      </c>
      <c r="F144" s="25"/>
    </row>
    <row r="145" spans="1:6">
      <c r="A145" t="s">
        <v>373</v>
      </c>
      <c r="C145" s="24">
        <v>263000</v>
      </c>
      <c r="D145" s="24">
        <v>0</v>
      </c>
      <c r="E145" s="24">
        <f t="shared" si="2"/>
        <v>263000</v>
      </c>
      <c r="F145" s="25"/>
    </row>
    <row r="146" spans="1:6">
      <c r="A146" t="s">
        <v>390</v>
      </c>
      <c r="C146" s="24">
        <v>2583999.9900000002</v>
      </c>
      <c r="D146" s="24">
        <v>-3239329.59</v>
      </c>
      <c r="E146" s="24">
        <f t="shared" si="2"/>
        <v>-655329.59999999963</v>
      </c>
      <c r="F146" s="25"/>
    </row>
    <row r="147" spans="1:6">
      <c r="A147" t="s">
        <v>401</v>
      </c>
      <c r="C147" s="24">
        <v>1064300</v>
      </c>
      <c r="D147" s="24">
        <v>0</v>
      </c>
      <c r="E147" s="24">
        <f t="shared" si="2"/>
        <v>1064300</v>
      </c>
      <c r="F147" s="25"/>
    </row>
    <row r="148" spans="1:6">
      <c r="A148" t="s">
        <v>454</v>
      </c>
      <c r="C148" s="24">
        <v>293371.59999999998</v>
      </c>
      <c r="D148" s="24">
        <v>0</v>
      </c>
      <c r="E148" s="24">
        <f t="shared" si="2"/>
        <v>293371.59999999998</v>
      </c>
      <c r="F148" s="25"/>
    </row>
    <row r="149" spans="1:6">
      <c r="A149" t="s">
        <v>452</v>
      </c>
      <c r="C149" s="24">
        <v>272234.69</v>
      </c>
      <c r="D149" s="24">
        <v>-16347431</v>
      </c>
      <c r="E149" s="24">
        <f t="shared" si="2"/>
        <v>-16075196.310000001</v>
      </c>
      <c r="F149" s="25"/>
    </row>
    <row r="150" spans="1:6">
      <c r="A150" t="s">
        <v>641</v>
      </c>
      <c r="C150" s="24">
        <v>-498268.4</v>
      </c>
      <c r="D150" s="24">
        <v>16347431</v>
      </c>
      <c r="E150" s="24">
        <f t="shared" ref="E150" si="3">SUM(C150:D150)</f>
        <v>15849162.6</v>
      </c>
      <c r="F150" s="25"/>
    </row>
    <row r="151" spans="1:6">
      <c r="A151" t="s">
        <v>399</v>
      </c>
      <c r="C151" s="24">
        <v>3409603.64</v>
      </c>
      <c r="D151" s="24">
        <v>-7332825.3899999997</v>
      </c>
      <c r="E151" s="24">
        <f t="shared" si="2"/>
        <v>-3923221.7499999995</v>
      </c>
      <c r="F151" s="25"/>
    </row>
    <row r="152" spans="1:6">
      <c r="A152" t="s">
        <v>364</v>
      </c>
      <c r="C152" s="24">
        <v>574744.43999999994</v>
      </c>
      <c r="D152" s="24">
        <v>-665469.15</v>
      </c>
      <c r="E152" s="24">
        <f t="shared" si="2"/>
        <v>-90724.710000000079</v>
      </c>
      <c r="F152" s="25"/>
    </row>
    <row r="153" spans="1:6">
      <c r="A153" t="s">
        <v>480</v>
      </c>
      <c r="C153" s="24">
        <v>3765200</v>
      </c>
      <c r="D153" s="24">
        <v>-3764933.59</v>
      </c>
      <c r="E153" s="24">
        <f t="shared" si="2"/>
        <v>266.41000000014901</v>
      </c>
      <c r="F153" s="25"/>
    </row>
    <row r="154" spans="1:6">
      <c r="A154" t="s">
        <v>624</v>
      </c>
      <c r="D154" s="24">
        <v>-1000000</v>
      </c>
      <c r="E154" s="24">
        <f t="shared" si="2"/>
        <v>-1000000</v>
      </c>
      <c r="F154" s="25"/>
    </row>
    <row r="155" spans="1:6">
      <c r="A155" t="s">
        <v>627</v>
      </c>
      <c r="C155" s="24">
        <v>-1179800</v>
      </c>
      <c r="D155" s="24">
        <v>1179800</v>
      </c>
      <c r="E155" s="24">
        <f t="shared" si="2"/>
        <v>0</v>
      </c>
      <c r="F155" s="25"/>
    </row>
    <row r="156" spans="1:6">
      <c r="A156" t="s">
        <v>638</v>
      </c>
      <c r="D156" s="24">
        <v>-726000</v>
      </c>
      <c r="E156" s="24">
        <f t="shared" si="2"/>
        <v>-726000</v>
      </c>
      <c r="F156" s="25"/>
    </row>
    <row r="157" spans="1:6">
      <c r="A157" t="s">
        <v>608</v>
      </c>
      <c r="D157" s="24">
        <v>-243822.58</v>
      </c>
      <c r="E157" s="24">
        <f t="shared" si="2"/>
        <v>-243822.58</v>
      </c>
      <c r="F157" s="25"/>
    </row>
    <row r="158" spans="1:6">
      <c r="A158" t="s">
        <v>640</v>
      </c>
      <c r="D158" s="24">
        <v>-219138.97000000003</v>
      </c>
      <c r="E158" s="24">
        <f t="shared" si="2"/>
        <v>-219138.97000000003</v>
      </c>
      <c r="F158" s="25"/>
    </row>
    <row r="159" spans="1:6">
      <c r="A159" t="s">
        <v>628</v>
      </c>
      <c r="C159" s="24">
        <v>-28219</v>
      </c>
      <c r="D159" s="24">
        <v>28218.01</v>
      </c>
      <c r="E159" s="24">
        <f t="shared" si="2"/>
        <v>-0.99000000000160071</v>
      </c>
      <c r="F159" s="25"/>
    </row>
    <row r="160" spans="1:6">
      <c r="A160" t="s">
        <v>634</v>
      </c>
      <c r="D160" s="24">
        <v>-323645.92</v>
      </c>
      <c r="E160" s="24">
        <f t="shared" si="2"/>
        <v>-323645.92</v>
      </c>
      <c r="F160" s="25"/>
    </row>
    <row r="161" spans="1:6">
      <c r="A161" t="s">
        <v>635</v>
      </c>
      <c r="D161" s="24">
        <v>-6408700</v>
      </c>
      <c r="E161" s="24">
        <f t="shared" si="2"/>
        <v>-6408700</v>
      </c>
      <c r="F161" s="25"/>
    </row>
    <row r="162" spans="1:6">
      <c r="A162" t="s">
        <v>610</v>
      </c>
      <c r="D162" s="24">
        <v>-140034.20000000001</v>
      </c>
      <c r="E162" s="24">
        <f t="shared" si="2"/>
        <v>-140034.20000000001</v>
      </c>
      <c r="F162" s="25"/>
    </row>
    <row r="163" spans="1:6">
      <c r="A163" t="s">
        <v>459</v>
      </c>
      <c r="D163" s="24">
        <v>-675063.29</v>
      </c>
      <c r="E163" s="24">
        <f t="shared" si="2"/>
        <v>-675063.29</v>
      </c>
      <c r="F163" s="25"/>
    </row>
    <row r="164" spans="1:6">
      <c r="A164" t="s">
        <v>629</v>
      </c>
      <c r="D164" s="24">
        <v>-652235.77</v>
      </c>
      <c r="E164" s="24">
        <f t="shared" si="2"/>
        <v>-652235.77</v>
      </c>
      <c r="F164" s="25"/>
    </row>
    <row r="165" spans="1:6">
      <c r="A165" t="s">
        <v>461</v>
      </c>
      <c r="D165" s="24">
        <v>-204921.65999999904</v>
      </c>
      <c r="E165" s="24">
        <f t="shared" si="2"/>
        <v>-204921.65999999904</v>
      </c>
      <c r="F165" s="25"/>
    </row>
    <row r="166" spans="1:6">
      <c r="A166" t="s">
        <v>630</v>
      </c>
      <c r="D166" s="24">
        <v>-451035.35</v>
      </c>
      <c r="E166" s="24">
        <f t="shared" si="2"/>
        <v>-451035.35</v>
      </c>
      <c r="F166" s="25"/>
    </row>
    <row r="167" spans="1:6">
      <c r="A167" t="s">
        <v>456</v>
      </c>
      <c r="D167" s="24">
        <v>-899082.03000000387</v>
      </c>
      <c r="E167" s="24">
        <f t="shared" si="2"/>
        <v>-899082.03000000387</v>
      </c>
      <c r="F167" s="25"/>
    </row>
    <row r="168" spans="1:6">
      <c r="A168" t="s">
        <v>631</v>
      </c>
      <c r="D168" s="24">
        <v>-1959191.5699999994</v>
      </c>
      <c r="E168" s="24">
        <f t="shared" si="2"/>
        <v>-1959191.5699999994</v>
      </c>
      <c r="F168" s="25"/>
    </row>
    <row r="169" spans="1:6">
      <c r="A169" t="s">
        <v>636</v>
      </c>
      <c r="D169" s="24">
        <v>-5160615</v>
      </c>
      <c r="E169" s="24">
        <f t="shared" si="2"/>
        <v>-5160615</v>
      </c>
      <c r="F169" s="25"/>
    </row>
    <row r="170" spans="1:6">
      <c r="A170" t="s">
        <v>632</v>
      </c>
      <c r="D170" s="24">
        <v>-217905.95</v>
      </c>
      <c r="E170" s="24">
        <f t="shared" si="2"/>
        <v>-217905.95</v>
      </c>
      <c r="F170" s="25"/>
    </row>
    <row r="171" spans="1:6">
      <c r="A171" t="s">
        <v>457</v>
      </c>
      <c r="D171" s="24">
        <v>-196918.43999999997</v>
      </c>
      <c r="E171" s="24">
        <f t="shared" si="2"/>
        <v>-196918.43999999997</v>
      </c>
      <c r="F171" s="25"/>
    </row>
    <row r="172" spans="1:6">
      <c r="A172" t="s">
        <v>637</v>
      </c>
      <c r="C172" s="24">
        <v>-419600</v>
      </c>
      <c r="D172" s="24">
        <v>419600</v>
      </c>
      <c r="E172" s="24">
        <f t="shared" si="2"/>
        <v>0</v>
      </c>
      <c r="F172" s="25"/>
    </row>
    <row r="173" spans="1:6">
      <c r="A173" t="s">
        <v>517</v>
      </c>
      <c r="D173" s="24">
        <v>-2377722.31</v>
      </c>
      <c r="E173" s="24">
        <f t="shared" si="2"/>
        <v>-2377722.31</v>
      </c>
      <c r="F173" s="25"/>
    </row>
    <row r="174" spans="1:6">
      <c r="A174" t="s">
        <v>516</v>
      </c>
      <c r="D174" s="24">
        <v>-503427.54</v>
      </c>
      <c r="E174" s="24">
        <f t="shared" si="2"/>
        <v>-503427.54</v>
      </c>
      <c r="F174" s="25"/>
    </row>
    <row r="175" spans="1:6">
      <c r="A175" t="s">
        <v>639</v>
      </c>
      <c r="D175" s="24">
        <v>-529270.55999999959</v>
      </c>
      <c r="E175" s="24">
        <f t="shared" si="2"/>
        <v>-529270.55999999959</v>
      </c>
      <c r="F175" s="25"/>
    </row>
    <row r="176" spans="1:6">
      <c r="A176" t="s">
        <v>498</v>
      </c>
      <c r="D176" s="24">
        <v>-366296.86</v>
      </c>
      <c r="E176" s="24">
        <f t="shared" si="2"/>
        <v>-366296.86</v>
      </c>
      <c r="F176" s="25"/>
    </row>
    <row r="177" spans="1:6">
      <c r="A177" t="s">
        <v>482</v>
      </c>
      <c r="D177" s="24">
        <v>-1264732.1399999999</v>
      </c>
      <c r="E177" s="24">
        <f t="shared" si="2"/>
        <v>-1264732.1399999999</v>
      </c>
      <c r="F177" s="25"/>
    </row>
    <row r="178" spans="1:6">
      <c r="A178" t="s">
        <v>643</v>
      </c>
      <c r="C178" s="24">
        <v>-927447</v>
      </c>
      <c r="F178" s="25"/>
    </row>
    <row r="179" spans="1:6">
      <c r="A179" t="s">
        <v>642</v>
      </c>
      <c r="C179" s="24">
        <v>-2000000</v>
      </c>
      <c r="E179" s="24">
        <f t="shared" si="2"/>
        <v>-2000000</v>
      </c>
      <c r="F179" s="25"/>
    </row>
    <row r="180" spans="1:6">
      <c r="A180" t="s">
        <v>458</v>
      </c>
      <c r="D180" s="24">
        <v>-869217.01</v>
      </c>
      <c r="E180" s="24">
        <f t="shared" si="2"/>
        <v>-869217.01</v>
      </c>
      <c r="F180" s="25"/>
    </row>
    <row r="181" spans="1:6">
      <c r="A181" t="s">
        <v>633</v>
      </c>
      <c r="D181" s="24">
        <v>-3237181.589999998</v>
      </c>
      <c r="E181" s="24">
        <f t="shared" si="2"/>
        <v>-3237181.589999998</v>
      </c>
      <c r="F181" s="25"/>
    </row>
    <row r="182" spans="1:6" s="37" customFormat="1">
      <c r="B182" s="38">
        <v>59595889.019999996</v>
      </c>
      <c r="C182" s="38">
        <f>SUM(C5:C181)</f>
        <v>148042732.38999999</v>
      </c>
      <c r="D182" s="38">
        <f>SUM(D5:D181)</f>
        <v>-153611779.75999996</v>
      </c>
      <c r="E182" s="38">
        <f>SUM(B182:D182)</f>
        <v>54026841.650000006</v>
      </c>
      <c r="F182" s="38"/>
    </row>
  </sheetData>
  <sortState xmlns:xlrd2="http://schemas.microsoft.com/office/spreadsheetml/2017/richdata2" ref="A5:D153">
    <sortCondition ref="A5:A153"/>
  </sortState>
  <mergeCells count="3">
    <mergeCell ref="A1:E1"/>
    <mergeCell ref="A2:E2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B5D1-A2BB-4411-B171-127AB9513990}">
  <dimension ref="A1:E160"/>
  <sheetViews>
    <sheetView topLeftCell="A123" zoomScaleNormal="100" workbookViewId="0">
      <selection activeCell="A4" sqref="A4"/>
    </sheetView>
  </sheetViews>
  <sheetFormatPr defaultRowHeight="12.75"/>
  <cols>
    <col min="1" max="1" width="88" style="1" bestFit="1" customWidth="1"/>
    <col min="2" max="2" width="15.140625" style="12" bestFit="1" customWidth="1"/>
    <col min="3" max="3" width="14.5703125" style="1" bestFit="1" customWidth="1"/>
    <col min="4" max="4" width="17" style="12" bestFit="1" customWidth="1"/>
    <col min="5" max="5" width="14.5703125" style="1" bestFit="1" customWidth="1"/>
    <col min="6" max="16384" width="9.140625" style="1"/>
  </cols>
  <sheetData>
    <row r="1" spans="1:5">
      <c r="A1" s="39" t="s">
        <v>298</v>
      </c>
      <c r="B1" s="39"/>
      <c r="C1" s="39"/>
      <c r="D1" s="39"/>
      <c r="E1" s="39"/>
    </row>
    <row r="2" spans="1:5">
      <c r="A2" s="39" t="s">
        <v>299</v>
      </c>
      <c r="B2" s="39"/>
      <c r="C2" s="39"/>
      <c r="D2" s="39"/>
      <c r="E2" s="39"/>
    </row>
    <row r="3" spans="1:5" s="11" customFormat="1">
      <c r="A3" s="39" t="s">
        <v>647</v>
      </c>
      <c r="B3" s="39"/>
      <c r="C3" s="39"/>
      <c r="D3" s="39"/>
      <c r="E3" s="39"/>
    </row>
    <row r="4" spans="1:5" ht="25.5">
      <c r="A4" s="20" t="s">
        <v>300</v>
      </c>
      <c r="B4" s="23" t="s">
        <v>302</v>
      </c>
      <c r="C4" s="20" t="s">
        <v>303</v>
      </c>
      <c r="D4" s="23" t="s">
        <v>304</v>
      </c>
      <c r="E4" s="20" t="s">
        <v>305</v>
      </c>
    </row>
    <row r="5" spans="1:5">
      <c r="A5" t="s">
        <v>531</v>
      </c>
      <c r="B5" s="14"/>
      <c r="C5" s="13">
        <v>6459600</v>
      </c>
      <c r="D5" s="14">
        <v>-7829715</v>
      </c>
      <c r="E5" s="13">
        <f t="shared" ref="E5:E36" si="0">SUM(B5:D5)</f>
        <v>-1370115</v>
      </c>
    </row>
    <row r="6" spans="1:5">
      <c r="A6" s="17" t="s">
        <v>315</v>
      </c>
      <c r="C6" s="13">
        <v>226357</v>
      </c>
      <c r="D6" s="14">
        <v>0</v>
      </c>
      <c r="E6" s="13">
        <f t="shared" si="0"/>
        <v>226357</v>
      </c>
    </row>
    <row r="7" spans="1:5">
      <c r="A7" s="17" t="s">
        <v>306</v>
      </c>
      <c r="C7" s="13">
        <v>887</v>
      </c>
      <c r="D7" s="14">
        <v>0</v>
      </c>
      <c r="E7" s="13">
        <f t="shared" si="0"/>
        <v>887</v>
      </c>
    </row>
    <row r="8" spans="1:5">
      <c r="A8" s="17" t="s">
        <v>110</v>
      </c>
      <c r="B8" s="14"/>
      <c r="C8" s="13">
        <v>339000</v>
      </c>
      <c r="D8" s="14">
        <v>-352800</v>
      </c>
      <c r="E8" s="13">
        <f t="shared" si="0"/>
        <v>-13800</v>
      </c>
    </row>
    <row r="9" spans="1:5">
      <c r="A9" s="1" t="s">
        <v>50</v>
      </c>
      <c r="B9" s="14"/>
      <c r="C9" s="13">
        <v>514500</v>
      </c>
      <c r="D9" s="14">
        <v>0</v>
      </c>
      <c r="E9" s="13">
        <f t="shared" si="0"/>
        <v>514500</v>
      </c>
    </row>
    <row r="10" spans="1:5">
      <c r="A10" s="1" t="s">
        <v>32</v>
      </c>
      <c r="C10" s="13">
        <v>1000000</v>
      </c>
      <c r="D10" s="14">
        <v>-1000000</v>
      </c>
      <c r="E10" s="13">
        <f t="shared" si="0"/>
        <v>0</v>
      </c>
    </row>
    <row r="11" spans="1:5">
      <c r="A11" s="15" t="s">
        <v>337</v>
      </c>
      <c r="C11" s="18">
        <v>1372100</v>
      </c>
      <c r="D11" s="14">
        <v>-1372100</v>
      </c>
      <c r="E11" s="18">
        <f t="shared" si="0"/>
        <v>0</v>
      </c>
    </row>
    <row r="12" spans="1:5">
      <c r="A12" s="15" t="s">
        <v>322</v>
      </c>
      <c r="C12" s="13">
        <v>250800</v>
      </c>
      <c r="D12" s="14">
        <v>-250800</v>
      </c>
      <c r="E12" s="13">
        <f t="shared" si="0"/>
        <v>0</v>
      </c>
    </row>
    <row r="13" spans="1:5">
      <c r="A13" s="15" t="s">
        <v>330</v>
      </c>
      <c r="C13" s="13">
        <v>323400</v>
      </c>
      <c r="D13" s="14">
        <v>-323400</v>
      </c>
      <c r="E13" s="13">
        <f t="shared" si="0"/>
        <v>0</v>
      </c>
    </row>
    <row r="14" spans="1:5">
      <c r="A14" s="15" t="s">
        <v>333</v>
      </c>
      <c r="C14" s="13">
        <v>154100</v>
      </c>
      <c r="D14" s="14">
        <v>-154100</v>
      </c>
      <c r="E14" s="13">
        <f t="shared" si="0"/>
        <v>0</v>
      </c>
    </row>
    <row r="15" spans="1:5">
      <c r="A15" s="15" t="s">
        <v>316</v>
      </c>
      <c r="C15" s="13">
        <v>257817.99999999997</v>
      </c>
      <c r="D15" s="14">
        <v>-257817.99999999997</v>
      </c>
      <c r="E15" s="13">
        <f t="shared" si="0"/>
        <v>0</v>
      </c>
    </row>
    <row r="16" spans="1:5">
      <c r="A16" s="1" t="s">
        <v>78</v>
      </c>
      <c r="B16" s="14"/>
      <c r="C16" s="13">
        <v>214400</v>
      </c>
      <c r="D16" s="14">
        <v>0</v>
      </c>
      <c r="E16" s="13">
        <f t="shared" si="0"/>
        <v>214400</v>
      </c>
    </row>
    <row r="17" spans="1:5">
      <c r="A17" s="15" t="s">
        <v>108</v>
      </c>
      <c r="C17" s="13">
        <v>29375444</v>
      </c>
      <c r="D17" s="14">
        <v>0</v>
      </c>
      <c r="E17" s="13">
        <f t="shared" si="0"/>
        <v>29375444</v>
      </c>
    </row>
    <row r="18" spans="1:5">
      <c r="A18" s="1" t="s">
        <v>585</v>
      </c>
      <c r="C18" s="13">
        <v>-428600</v>
      </c>
      <c r="D18" s="14">
        <v>428600</v>
      </c>
      <c r="E18" s="13">
        <f t="shared" si="0"/>
        <v>0</v>
      </c>
    </row>
    <row r="19" spans="1:5">
      <c r="A19" s="17" t="s">
        <v>109</v>
      </c>
      <c r="B19" s="14"/>
      <c r="C19" s="13">
        <v>317700</v>
      </c>
      <c r="D19" s="14">
        <v>-1067900</v>
      </c>
      <c r="E19" s="13">
        <f t="shared" si="0"/>
        <v>-750200</v>
      </c>
    </row>
    <row r="20" spans="1:5">
      <c r="A20" t="s">
        <v>388</v>
      </c>
      <c r="C20" s="13">
        <v>228700</v>
      </c>
      <c r="D20" s="14">
        <v>-358812.43</v>
      </c>
      <c r="E20" s="13">
        <f t="shared" si="0"/>
        <v>-130112.43</v>
      </c>
    </row>
    <row r="21" spans="1:5">
      <c r="A21" s="15" t="s">
        <v>320</v>
      </c>
      <c r="C21" s="13">
        <v>227626</v>
      </c>
      <c r="D21" s="14">
        <v>-227626</v>
      </c>
      <c r="E21" s="13">
        <f t="shared" si="0"/>
        <v>0</v>
      </c>
    </row>
    <row r="22" spans="1:5">
      <c r="A22" s="15" t="s">
        <v>321</v>
      </c>
      <c r="C22" s="13">
        <v>120258</v>
      </c>
      <c r="D22" s="14">
        <v>-120258</v>
      </c>
      <c r="E22" s="13">
        <f t="shared" si="0"/>
        <v>0</v>
      </c>
    </row>
    <row r="23" spans="1:5">
      <c r="A23" s="15" t="s">
        <v>328</v>
      </c>
      <c r="C23" s="13">
        <v>140400</v>
      </c>
      <c r="D23" s="14">
        <v>-140400</v>
      </c>
      <c r="E23" s="13">
        <f t="shared" si="0"/>
        <v>0</v>
      </c>
    </row>
    <row r="24" spans="1:5">
      <c r="A24" s="15" t="s">
        <v>329</v>
      </c>
      <c r="C24" s="18">
        <v>297900</v>
      </c>
      <c r="D24" s="14">
        <v>-297900</v>
      </c>
      <c r="E24" s="18">
        <f t="shared" si="0"/>
        <v>0</v>
      </c>
    </row>
    <row r="25" spans="1:5">
      <c r="A25" s="15" t="s">
        <v>319</v>
      </c>
      <c r="C25" s="13">
        <v>154664</v>
      </c>
      <c r="D25" s="14">
        <v>-154664</v>
      </c>
      <c r="E25" s="13">
        <f t="shared" si="0"/>
        <v>0</v>
      </c>
    </row>
    <row r="26" spans="1:5">
      <c r="A26" s="15" t="s">
        <v>318</v>
      </c>
      <c r="C26" s="13">
        <v>179267</v>
      </c>
      <c r="D26" s="14">
        <v>-179267</v>
      </c>
      <c r="E26" s="13">
        <f t="shared" si="0"/>
        <v>0</v>
      </c>
    </row>
    <row r="27" spans="1:5">
      <c r="A27" s="1" t="s">
        <v>23</v>
      </c>
      <c r="B27" s="14"/>
      <c r="C27" s="13">
        <v>1415100</v>
      </c>
      <c r="D27" s="14">
        <v>0</v>
      </c>
      <c r="E27" s="13">
        <f t="shared" si="0"/>
        <v>1415100</v>
      </c>
    </row>
    <row r="28" spans="1:5">
      <c r="A28" s="1" t="s">
        <v>38</v>
      </c>
      <c r="C28" s="13">
        <v>800028.16000000003</v>
      </c>
      <c r="D28" s="14">
        <v>-800028.16000000003</v>
      </c>
      <c r="E28" s="13">
        <f t="shared" si="0"/>
        <v>0</v>
      </c>
    </row>
    <row r="29" spans="1:5">
      <c r="A29" s="1" t="s">
        <v>1</v>
      </c>
      <c r="C29" s="13">
        <v>6396979</v>
      </c>
      <c r="D29" s="26">
        <v>-6396978.7699999996</v>
      </c>
      <c r="E29" s="13">
        <f t="shared" si="0"/>
        <v>0.23000000044703484</v>
      </c>
    </row>
    <row r="30" spans="1:5">
      <c r="A30" t="s">
        <v>579</v>
      </c>
      <c r="C30" s="3">
        <v>-90000</v>
      </c>
      <c r="D30" s="14">
        <v>90000</v>
      </c>
      <c r="E30" s="13">
        <f t="shared" si="0"/>
        <v>0</v>
      </c>
    </row>
    <row r="31" spans="1:5">
      <c r="A31" s="15" t="s">
        <v>323</v>
      </c>
      <c r="C31" s="13">
        <v>362934</v>
      </c>
      <c r="D31" s="14">
        <v>0</v>
      </c>
      <c r="E31" s="13">
        <f t="shared" si="0"/>
        <v>362934</v>
      </c>
    </row>
    <row r="32" spans="1:5">
      <c r="A32" s="1" t="s">
        <v>11</v>
      </c>
      <c r="B32" s="14"/>
      <c r="C32" s="13">
        <v>2953400</v>
      </c>
      <c r="D32" s="26">
        <v>-3229002.34</v>
      </c>
      <c r="E32" s="13">
        <f t="shared" si="0"/>
        <v>-275602.33999999985</v>
      </c>
    </row>
    <row r="33" spans="1:5">
      <c r="A33" s="1" t="s">
        <v>52</v>
      </c>
      <c r="C33" s="13">
        <v>499969.04</v>
      </c>
      <c r="D33" s="14">
        <v>-499969.04</v>
      </c>
      <c r="E33" s="13">
        <f t="shared" si="0"/>
        <v>0</v>
      </c>
    </row>
    <row r="34" spans="1:5">
      <c r="A34" s="1" t="s">
        <v>20</v>
      </c>
      <c r="C34" s="13">
        <v>1999955.86</v>
      </c>
      <c r="D34" s="14">
        <v>-1999955.86</v>
      </c>
      <c r="E34" s="13">
        <f t="shared" si="0"/>
        <v>0</v>
      </c>
    </row>
    <row r="35" spans="1:5">
      <c r="A35" s="1" t="s">
        <v>74</v>
      </c>
      <c r="C35" s="13">
        <v>241911.57</v>
      </c>
      <c r="D35" s="14">
        <v>0</v>
      </c>
      <c r="E35" s="13">
        <f t="shared" si="0"/>
        <v>241911.57</v>
      </c>
    </row>
    <row r="36" spans="1:5">
      <c r="A36" s="1" t="s">
        <v>45</v>
      </c>
      <c r="C36" s="13">
        <v>608013.55000000005</v>
      </c>
      <c r="D36" s="14">
        <v>-608013.55000000005</v>
      </c>
      <c r="E36" s="13">
        <f t="shared" si="0"/>
        <v>0</v>
      </c>
    </row>
    <row r="37" spans="1:5">
      <c r="A37" s="1" t="s">
        <v>40</v>
      </c>
      <c r="C37" s="13">
        <v>676915.59</v>
      </c>
      <c r="D37" s="14">
        <v>-676915.59</v>
      </c>
      <c r="E37" s="13">
        <f t="shared" ref="E37:E68" si="1">SUM(B37:D37)</f>
        <v>0</v>
      </c>
    </row>
    <row r="38" spans="1:5">
      <c r="A38" s="1" t="s">
        <v>87</v>
      </c>
      <c r="C38" s="13">
        <v>177770.86</v>
      </c>
      <c r="D38" s="14">
        <v>0</v>
      </c>
      <c r="E38" s="13">
        <f t="shared" si="1"/>
        <v>177770.86</v>
      </c>
    </row>
    <row r="39" spans="1:5">
      <c r="A39" s="1" t="s">
        <v>60</v>
      </c>
      <c r="C39" s="13">
        <v>440074.73</v>
      </c>
      <c r="D39" s="14">
        <v>-440074.73</v>
      </c>
      <c r="E39" s="13">
        <f t="shared" si="1"/>
        <v>0</v>
      </c>
    </row>
    <row r="40" spans="1:5">
      <c r="A40" s="1" t="s">
        <v>65</v>
      </c>
      <c r="C40" s="13">
        <v>367954.21</v>
      </c>
      <c r="D40" s="26">
        <v>-656145.81999999995</v>
      </c>
      <c r="E40" s="13">
        <f t="shared" si="1"/>
        <v>-288191.60999999993</v>
      </c>
    </row>
    <row r="41" spans="1:5">
      <c r="A41" s="1" t="s">
        <v>47</v>
      </c>
      <c r="C41" s="13">
        <v>599000</v>
      </c>
      <c r="D41" s="26">
        <v>-652451.16</v>
      </c>
      <c r="E41" s="13">
        <f t="shared" si="1"/>
        <v>-53451.160000000033</v>
      </c>
    </row>
    <row r="42" spans="1:5">
      <c r="A42" s="1" t="s">
        <v>106</v>
      </c>
      <c r="C42" s="13">
        <v>51685.54</v>
      </c>
      <c r="D42" s="14">
        <v>0</v>
      </c>
      <c r="E42" s="13">
        <f t="shared" si="1"/>
        <v>51685.54</v>
      </c>
    </row>
    <row r="43" spans="1:5">
      <c r="A43" s="1" t="s">
        <v>34</v>
      </c>
      <c r="C43" s="13">
        <v>881304.98</v>
      </c>
      <c r="D43" s="14">
        <v>0</v>
      </c>
      <c r="E43" s="13">
        <f t="shared" si="1"/>
        <v>881304.98</v>
      </c>
    </row>
    <row r="44" spans="1:5">
      <c r="A44" s="1" t="s">
        <v>55</v>
      </c>
      <c r="C44" s="13">
        <v>463846.63</v>
      </c>
      <c r="D44" s="14">
        <v>-463846.63</v>
      </c>
      <c r="E44" s="13">
        <f t="shared" si="1"/>
        <v>0</v>
      </c>
    </row>
    <row r="45" spans="1:5">
      <c r="A45" s="17" t="s">
        <v>314</v>
      </c>
      <c r="C45" s="13">
        <v>231300</v>
      </c>
      <c r="D45" s="14">
        <v>-2059535.4699999997</v>
      </c>
      <c r="E45" s="13">
        <f t="shared" si="1"/>
        <v>-1828235.4699999997</v>
      </c>
    </row>
    <row r="46" spans="1:5">
      <c r="A46" s="17" t="s">
        <v>310</v>
      </c>
      <c r="C46" s="13">
        <v>2324578</v>
      </c>
      <c r="D46" s="14">
        <v>0</v>
      </c>
      <c r="E46" s="13">
        <f t="shared" si="1"/>
        <v>2324578</v>
      </c>
    </row>
    <row r="47" spans="1:5">
      <c r="A47" s="2" t="s">
        <v>309</v>
      </c>
      <c r="C47" s="13">
        <v>18908462</v>
      </c>
      <c r="D47" s="14">
        <v>0</v>
      </c>
      <c r="E47" s="13">
        <f t="shared" si="1"/>
        <v>18908462</v>
      </c>
    </row>
    <row r="48" spans="1:5">
      <c r="A48" s="15" t="s">
        <v>331</v>
      </c>
      <c r="C48" s="13">
        <v>479342</v>
      </c>
      <c r="D48" s="14">
        <v>-479342</v>
      </c>
      <c r="E48" s="13">
        <f t="shared" si="1"/>
        <v>0</v>
      </c>
    </row>
    <row r="49" spans="1:5">
      <c r="A49" s="15" t="s">
        <v>324</v>
      </c>
      <c r="C49" s="13">
        <v>122200</v>
      </c>
      <c r="D49" s="14">
        <v>-122200</v>
      </c>
      <c r="E49" s="13">
        <f t="shared" si="1"/>
        <v>0</v>
      </c>
    </row>
    <row r="50" spans="1:5">
      <c r="A50" s="15" t="s">
        <v>335</v>
      </c>
      <c r="C50" s="18">
        <v>2042500</v>
      </c>
      <c r="D50" s="14">
        <v>0</v>
      </c>
      <c r="E50" s="18">
        <f t="shared" si="1"/>
        <v>2042500</v>
      </c>
    </row>
    <row r="51" spans="1:5">
      <c r="A51" s="15" t="s">
        <v>332</v>
      </c>
      <c r="C51" s="13">
        <v>426643</v>
      </c>
      <c r="D51" s="14">
        <v>-426643</v>
      </c>
      <c r="E51" s="13">
        <f t="shared" si="1"/>
        <v>0</v>
      </c>
    </row>
    <row r="52" spans="1:5">
      <c r="A52" s="1" t="s">
        <v>588</v>
      </c>
      <c r="C52" s="13">
        <v>-165956</v>
      </c>
      <c r="D52" s="14">
        <v>67557</v>
      </c>
      <c r="E52" s="13">
        <f t="shared" si="1"/>
        <v>-98399</v>
      </c>
    </row>
    <row r="53" spans="1:5">
      <c r="A53" s="1" t="s">
        <v>86</v>
      </c>
      <c r="C53" s="13">
        <v>178549</v>
      </c>
      <c r="D53" s="14">
        <v>-178548.7</v>
      </c>
      <c r="E53" s="13">
        <f t="shared" si="1"/>
        <v>0.29999999998835847</v>
      </c>
    </row>
    <row r="54" spans="1:5">
      <c r="A54" s="15" t="s">
        <v>325</v>
      </c>
      <c r="C54" s="13">
        <v>432712</v>
      </c>
      <c r="D54" s="14">
        <v>-432712</v>
      </c>
      <c r="E54" s="13">
        <f t="shared" si="1"/>
        <v>0</v>
      </c>
    </row>
    <row r="55" spans="1:5">
      <c r="A55" s="15" t="s">
        <v>326</v>
      </c>
      <c r="C55" s="13">
        <v>95000</v>
      </c>
      <c r="D55" s="14">
        <v>-95000</v>
      </c>
      <c r="E55" s="13">
        <f t="shared" si="1"/>
        <v>0</v>
      </c>
    </row>
    <row r="56" spans="1:5">
      <c r="A56" s="15" t="s">
        <v>327</v>
      </c>
      <c r="C56" s="13">
        <v>350881.77</v>
      </c>
      <c r="D56" s="14">
        <v>-350881.77</v>
      </c>
      <c r="E56" s="13">
        <f t="shared" si="1"/>
        <v>0</v>
      </c>
    </row>
    <row r="57" spans="1:5">
      <c r="A57" s="1" t="s">
        <v>31</v>
      </c>
      <c r="C57" s="13">
        <v>1000010.16</v>
      </c>
      <c r="D57" s="14">
        <v>-1000010.16</v>
      </c>
      <c r="E57" s="13">
        <f t="shared" si="1"/>
        <v>0</v>
      </c>
    </row>
    <row r="58" spans="1:5">
      <c r="A58" s="1" t="s">
        <v>3</v>
      </c>
      <c r="C58" s="13">
        <v>4972370.6900000004</v>
      </c>
      <c r="D58" s="14">
        <v>-4972370.6900000004</v>
      </c>
      <c r="E58" s="13">
        <f t="shared" si="1"/>
        <v>0</v>
      </c>
    </row>
    <row r="59" spans="1:5">
      <c r="A59" s="1" t="s">
        <v>29</v>
      </c>
      <c r="C59" s="13">
        <v>1101851.28</v>
      </c>
      <c r="D59" s="14">
        <v>-1101851.28</v>
      </c>
      <c r="E59" s="13">
        <f t="shared" si="1"/>
        <v>0</v>
      </c>
    </row>
    <row r="60" spans="1:5">
      <c r="A60" s="1" t="s">
        <v>0</v>
      </c>
      <c r="C60" s="13">
        <v>15975913</v>
      </c>
      <c r="D60" s="14">
        <v>-15975912.68</v>
      </c>
      <c r="E60" s="13">
        <f t="shared" si="1"/>
        <v>0.32000000029802322</v>
      </c>
    </row>
    <row r="61" spans="1:5">
      <c r="A61" s="15" t="s">
        <v>334</v>
      </c>
      <c r="C61" s="18">
        <v>172000</v>
      </c>
      <c r="D61" s="14">
        <v>-172000</v>
      </c>
      <c r="E61" s="18">
        <f t="shared" si="1"/>
        <v>0</v>
      </c>
    </row>
    <row r="62" spans="1:5">
      <c r="A62" s="15" t="s">
        <v>312</v>
      </c>
      <c r="C62" s="13">
        <v>57584863</v>
      </c>
      <c r="D62" s="14">
        <v>-65876021.349999994</v>
      </c>
      <c r="E62" s="13">
        <f t="shared" si="1"/>
        <v>-8291158.349999994</v>
      </c>
    </row>
    <row r="63" spans="1:5">
      <c r="A63" s="1" t="s">
        <v>5</v>
      </c>
      <c r="C63" s="13">
        <v>4905769.76</v>
      </c>
      <c r="D63" s="14">
        <v>-4905769.76</v>
      </c>
      <c r="E63" s="13">
        <f t="shared" si="1"/>
        <v>0</v>
      </c>
    </row>
    <row r="64" spans="1:5">
      <c r="A64" s="1" t="s">
        <v>54</v>
      </c>
      <c r="C64" s="13">
        <v>471464.89</v>
      </c>
      <c r="D64" s="26">
        <v>-471464.89</v>
      </c>
      <c r="E64" s="13">
        <f t="shared" si="1"/>
        <v>0</v>
      </c>
    </row>
    <row r="65" spans="1:5">
      <c r="A65" s="1" t="s">
        <v>88</v>
      </c>
      <c r="C65" s="13">
        <v>169375.79</v>
      </c>
      <c r="D65" s="14">
        <v>-169375.79</v>
      </c>
      <c r="E65" s="13">
        <f t="shared" si="1"/>
        <v>0</v>
      </c>
    </row>
    <row r="66" spans="1:5">
      <c r="A66" s="1" t="s">
        <v>33</v>
      </c>
      <c r="C66" s="13">
        <v>891919.02</v>
      </c>
      <c r="D66" s="26">
        <v>-891919.02</v>
      </c>
      <c r="E66" s="13">
        <f t="shared" si="1"/>
        <v>0</v>
      </c>
    </row>
    <row r="67" spans="1:5">
      <c r="A67" s="1" t="s">
        <v>107</v>
      </c>
      <c r="C67" s="13">
        <v>22832.959999999999</v>
      </c>
      <c r="D67" s="14">
        <v>0</v>
      </c>
      <c r="E67" s="13">
        <f t="shared" si="1"/>
        <v>22832.959999999999</v>
      </c>
    </row>
    <row r="68" spans="1:5">
      <c r="A68" s="1" t="s">
        <v>103</v>
      </c>
      <c r="C68" s="13">
        <v>99767.01</v>
      </c>
      <c r="D68" s="14">
        <v>-99767.01</v>
      </c>
      <c r="E68" s="13">
        <f t="shared" si="1"/>
        <v>0</v>
      </c>
    </row>
    <row r="69" spans="1:5">
      <c r="A69" s="1" t="s">
        <v>90</v>
      </c>
      <c r="C69" s="13">
        <v>160736.20000000001</v>
      </c>
      <c r="D69" s="14">
        <v>-160736.20000000001</v>
      </c>
      <c r="E69" s="13">
        <f t="shared" ref="E69:E100" si="2">SUM(B69:D69)</f>
        <v>0</v>
      </c>
    </row>
    <row r="70" spans="1:5">
      <c r="A70" s="1" t="s">
        <v>37</v>
      </c>
      <c r="C70" s="13">
        <v>808699.15</v>
      </c>
      <c r="D70" s="14">
        <v>-808699.15</v>
      </c>
      <c r="E70" s="13">
        <f t="shared" si="2"/>
        <v>0</v>
      </c>
    </row>
    <row r="71" spans="1:5">
      <c r="A71" s="1" t="s">
        <v>6</v>
      </c>
      <c r="C71" s="13">
        <v>4662516.58</v>
      </c>
      <c r="D71" s="14">
        <v>-4662516.58</v>
      </c>
      <c r="E71" s="13">
        <f t="shared" si="2"/>
        <v>0</v>
      </c>
    </row>
    <row r="72" spans="1:5">
      <c r="A72" t="s">
        <v>580</v>
      </c>
      <c r="C72" s="3">
        <v>-200000</v>
      </c>
      <c r="D72" s="14">
        <v>200000</v>
      </c>
      <c r="E72" s="13">
        <f t="shared" si="2"/>
        <v>0</v>
      </c>
    </row>
    <row r="73" spans="1:5">
      <c r="A73" s="1" t="s">
        <v>35</v>
      </c>
      <c r="C73" s="13">
        <v>841800</v>
      </c>
      <c r="D73" s="14">
        <v>0</v>
      </c>
      <c r="E73" s="13">
        <f t="shared" si="2"/>
        <v>841800</v>
      </c>
    </row>
    <row r="74" spans="1:5">
      <c r="A74" s="1" t="s">
        <v>58</v>
      </c>
      <c r="C74" s="13">
        <v>446187.42</v>
      </c>
      <c r="D74" s="14">
        <v>0</v>
      </c>
      <c r="E74" s="13">
        <f t="shared" si="2"/>
        <v>446187.42</v>
      </c>
    </row>
    <row r="75" spans="1:5">
      <c r="A75" s="1" t="s">
        <v>91</v>
      </c>
      <c r="C75" s="13">
        <v>160234.49</v>
      </c>
      <c r="D75" s="14">
        <v>-160234.49</v>
      </c>
      <c r="E75" s="13">
        <f t="shared" si="2"/>
        <v>0</v>
      </c>
    </row>
    <row r="76" spans="1:5">
      <c r="A76" s="1" t="s">
        <v>48</v>
      </c>
      <c r="C76" s="13">
        <v>575553</v>
      </c>
      <c r="D76" s="14">
        <v>-575553</v>
      </c>
      <c r="E76" s="13">
        <f t="shared" si="2"/>
        <v>0</v>
      </c>
    </row>
    <row r="77" spans="1:5">
      <c r="A77" s="17" t="s">
        <v>308</v>
      </c>
      <c r="C77" s="13">
        <v>3966000</v>
      </c>
      <c r="D77" s="14">
        <v>0</v>
      </c>
      <c r="E77" s="13">
        <f t="shared" si="2"/>
        <v>3966000</v>
      </c>
    </row>
    <row r="78" spans="1:5">
      <c r="A78" s="1" t="s">
        <v>67</v>
      </c>
      <c r="C78" s="13">
        <v>316368.59000000003</v>
      </c>
      <c r="D78" s="14">
        <v>-316368.59000000003</v>
      </c>
      <c r="E78" s="13">
        <f t="shared" si="2"/>
        <v>0</v>
      </c>
    </row>
    <row r="79" spans="1:5">
      <c r="A79" s="1" t="s">
        <v>24</v>
      </c>
      <c r="C79" s="13">
        <v>1399100</v>
      </c>
      <c r="D79" s="14">
        <v>-1399088.24</v>
      </c>
      <c r="E79" s="13">
        <f t="shared" si="2"/>
        <v>11.760000000009313</v>
      </c>
    </row>
    <row r="80" spans="1:5">
      <c r="A80" s="1" t="s">
        <v>59</v>
      </c>
      <c r="C80" s="13">
        <v>444700</v>
      </c>
      <c r="D80" s="26">
        <v>-553618.47</v>
      </c>
      <c r="E80" s="13">
        <f t="shared" si="2"/>
        <v>-108918.46999999997</v>
      </c>
    </row>
    <row r="81" spans="1:5">
      <c r="A81" s="1" t="s">
        <v>4</v>
      </c>
      <c r="C81" s="13">
        <v>4952200</v>
      </c>
      <c r="D81" s="26">
        <v>-7257527.7000000002</v>
      </c>
      <c r="E81" s="13">
        <f t="shared" si="2"/>
        <v>-2305327.7000000002</v>
      </c>
    </row>
    <row r="82" spans="1:5">
      <c r="A82" s="1" t="s">
        <v>10</v>
      </c>
      <c r="C82" s="13">
        <v>3071900</v>
      </c>
      <c r="D82" s="26">
        <v>-3343737.82</v>
      </c>
      <c r="E82" s="13">
        <f t="shared" si="2"/>
        <v>-271837.81999999983</v>
      </c>
    </row>
    <row r="83" spans="1:5">
      <c r="A83" s="1" t="s">
        <v>70</v>
      </c>
      <c r="C83" s="13">
        <v>284356.24</v>
      </c>
      <c r="D83" s="14">
        <v>0</v>
      </c>
      <c r="E83" s="13">
        <f t="shared" si="2"/>
        <v>284356.24</v>
      </c>
    </row>
    <row r="84" spans="1:5">
      <c r="A84" s="1" t="s">
        <v>27</v>
      </c>
      <c r="C84" s="13">
        <v>1190812.45</v>
      </c>
      <c r="D84" s="14">
        <v>0</v>
      </c>
      <c r="E84" s="13">
        <f t="shared" si="2"/>
        <v>1190812.45</v>
      </c>
    </row>
    <row r="85" spans="1:5">
      <c r="A85" s="1" t="s">
        <v>89</v>
      </c>
      <c r="C85" s="13">
        <v>167822.9</v>
      </c>
      <c r="D85" s="14">
        <v>-167822.59</v>
      </c>
      <c r="E85" s="13">
        <f t="shared" si="2"/>
        <v>0.30999999999767169</v>
      </c>
    </row>
    <row r="86" spans="1:5">
      <c r="A86" s="1" t="s">
        <v>30</v>
      </c>
      <c r="C86" s="13">
        <v>1039400.0000000001</v>
      </c>
      <c r="D86" s="26">
        <v>-1195266.1000000003</v>
      </c>
      <c r="E86" s="13">
        <f t="shared" si="2"/>
        <v>-155866.10000000021</v>
      </c>
    </row>
    <row r="87" spans="1:5">
      <c r="A87" s="1" t="s">
        <v>18</v>
      </c>
      <c r="C87" s="13">
        <v>2111400</v>
      </c>
      <c r="D87" s="26">
        <v>-2286741.71</v>
      </c>
      <c r="E87" s="13">
        <f t="shared" si="2"/>
        <v>-175341.70999999996</v>
      </c>
    </row>
    <row r="88" spans="1:5">
      <c r="A88" s="1" t="s">
        <v>80</v>
      </c>
      <c r="C88" s="13">
        <v>203319</v>
      </c>
      <c r="D88" s="14">
        <v>-203318.57</v>
      </c>
      <c r="E88" s="13">
        <f t="shared" si="2"/>
        <v>0.42999999999301508</v>
      </c>
    </row>
    <row r="89" spans="1:5">
      <c r="A89" s="1" t="s">
        <v>17</v>
      </c>
      <c r="C89" s="13">
        <v>2120100</v>
      </c>
      <c r="D89" s="14">
        <v>-2304000</v>
      </c>
      <c r="E89" s="13">
        <f t="shared" si="2"/>
        <v>-183900</v>
      </c>
    </row>
    <row r="90" spans="1:5">
      <c r="A90" s="1" t="s">
        <v>96</v>
      </c>
      <c r="C90" s="13">
        <v>129699.99999999999</v>
      </c>
      <c r="D90" s="14">
        <v>0</v>
      </c>
      <c r="E90" s="13">
        <f t="shared" si="2"/>
        <v>129699.99999999999</v>
      </c>
    </row>
    <row r="91" spans="1:5">
      <c r="A91" s="1" t="s">
        <v>26</v>
      </c>
      <c r="C91" s="13">
        <v>1245100</v>
      </c>
      <c r="D91" s="26">
        <v>-2531852.7200000002</v>
      </c>
      <c r="E91" s="13">
        <f t="shared" si="2"/>
        <v>-1286752.7200000002</v>
      </c>
    </row>
    <row r="92" spans="1:5">
      <c r="A92" s="1" t="s">
        <v>105</v>
      </c>
      <c r="C92" s="13">
        <v>72978.39</v>
      </c>
      <c r="D92" s="14">
        <v>0</v>
      </c>
      <c r="E92" s="13">
        <f t="shared" si="2"/>
        <v>72978.39</v>
      </c>
    </row>
    <row r="93" spans="1:5">
      <c r="A93" s="1" t="s">
        <v>49</v>
      </c>
      <c r="C93" s="13">
        <v>559085.73</v>
      </c>
      <c r="D93" s="14">
        <v>-559086.33000000007</v>
      </c>
      <c r="E93" s="13">
        <f t="shared" si="2"/>
        <v>-0.60000000009313226</v>
      </c>
    </row>
    <row r="94" spans="1:5">
      <c r="A94" s="1" t="s">
        <v>76</v>
      </c>
      <c r="C94" s="13">
        <v>231200</v>
      </c>
      <c r="D94" s="14">
        <v>-288713.11</v>
      </c>
      <c r="E94" s="13">
        <f t="shared" si="2"/>
        <v>-57513.109999999986</v>
      </c>
    </row>
    <row r="95" spans="1:5">
      <c r="A95" s="1" t="s">
        <v>82</v>
      </c>
      <c r="C95" s="13">
        <v>187500</v>
      </c>
      <c r="D95" s="26">
        <v>-481139.57999999996</v>
      </c>
      <c r="E95" s="13">
        <f t="shared" si="2"/>
        <v>-293639.57999999996</v>
      </c>
    </row>
    <row r="96" spans="1:5">
      <c r="A96" s="1" t="s">
        <v>81</v>
      </c>
      <c r="C96" s="13">
        <v>191200</v>
      </c>
      <c r="D96" s="26">
        <v>-350768.07</v>
      </c>
      <c r="E96" s="13">
        <f t="shared" si="2"/>
        <v>-159568.07</v>
      </c>
    </row>
    <row r="97" spans="1:5">
      <c r="A97" s="1" t="s">
        <v>77</v>
      </c>
      <c r="C97" s="13">
        <v>215800</v>
      </c>
      <c r="D97" s="14">
        <v>-327885.95</v>
      </c>
      <c r="E97" s="13">
        <f t="shared" si="2"/>
        <v>-112085.95000000001</v>
      </c>
    </row>
    <row r="98" spans="1:5">
      <c r="A98" s="1" t="s">
        <v>102</v>
      </c>
      <c r="C98" s="13">
        <v>104626.88</v>
      </c>
      <c r="D98" s="14">
        <v>0</v>
      </c>
      <c r="E98" s="13">
        <f t="shared" si="2"/>
        <v>104626.88</v>
      </c>
    </row>
    <row r="99" spans="1:5">
      <c r="A99" s="1" t="s">
        <v>53</v>
      </c>
      <c r="C99" s="13">
        <v>478000</v>
      </c>
      <c r="D99" s="14">
        <v>0</v>
      </c>
      <c r="E99" s="13">
        <f t="shared" si="2"/>
        <v>478000</v>
      </c>
    </row>
    <row r="100" spans="1:5">
      <c r="A100" s="1" t="s">
        <v>62</v>
      </c>
      <c r="C100" s="13">
        <v>418192.89</v>
      </c>
      <c r="D100" s="14">
        <v>0</v>
      </c>
      <c r="E100" s="13">
        <f t="shared" si="2"/>
        <v>418192.89</v>
      </c>
    </row>
    <row r="101" spans="1:5">
      <c r="A101" t="s">
        <v>532</v>
      </c>
      <c r="C101" s="13"/>
      <c r="D101" s="26">
        <v>-2311294.54</v>
      </c>
      <c r="E101" s="13">
        <f t="shared" ref="E101:E129" si="3">SUM(B101:D101)</f>
        <v>-2311294.54</v>
      </c>
    </row>
    <row r="102" spans="1:5">
      <c r="A102" s="1" t="s">
        <v>25</v>
      </c>
      <c r="C102" s="13">
        <v>1358100</v>
      </c>
      <c r="D102" s="14">
        <v>-1485159.6800000002</v>
      </c>
      <c r="E102" s="13">
        <f t="shared" si="3"/>
        <v>-127059.68000000017</v>
      </c>
    </row>
    <row r="103" spans="1:5">
      <c r="A103" s="1" t="s">
        <v>94</v>
      </c>
      <c r="C103" s="13">
        <v>145292.23000000001</v>
      </c>
      <c r="D103" s="14">
        <v>0</v>
      </c>
      <c r="E103" s="13">
        <f t="shared" si="3"/>
        <v>145292.23000000001</v>
      </c>
    </row>
    <row r="104" spans="1:5">
      <c r="A104" s="1" t="s">
        <v>73</v>
      </c>
      <c r="C104" s="13">
        <v>266244.46999999997</v>
      </c>
      <c r="D104" s="14">
        <v>0</v>
      </c>
      <c r="E104" s="13">
        <f t="shared" si="3"/>
        <v>266244.46999999997</v>
      </c>
    </row>
    <row r="105" spans="1:5">
      <c r="A105" s="1" t="s">
        <v>57</v>
      </c>
      <c r="C105" s="13">
        <v>448271.66</v>
      </c>
      <c r="D105" s="14">
        <v>0</v>
      </c>
      <c r="E105" s="13">
        <f t="shared" si="3"/>
        <v>448271.66</v>
      </c>
    </row>
    <row r="106" spans="1:5">
      <c r="A106" s="1" t="s">
        <v>72</v>
      </c>
      <c r="C106" s="13">
        <v>276950</v>
      </c>
      <c r="D106" s="26">
        <v>-276950</v>
      </c>
      <c r="E106" s="13">
        <f t="shared" si="3"/>
        <v>0</v>
      </c>
    </row>
    <row r="107" spans="1:5">
      <c r="A107" s="1" t="s">
        <v>39</v>
      </c>
      <c r="C107" s="13">
        <v>714800</v>
      </c>
      <c r="D107" s="14">
        <v>-869211.64999999991</v>
      </c>
      <c r="E107" s="13">
        <f t="shared" si="3"/>
        <v>-154411.64999999991</v>
      </c>
    </row>
    <row r="108" spans="1:5">
      <c r="A108" s="1" t="s">
        <v>100</v>
      </c>
      <c r="C108" s="13">
        <v>112501</v>
      </c>
      <c r="D108" s="14">
        <v>0</v>
      </c>
      <c r="E108" s="13">
        <f t="shared" si="3"/>
        <v>112501</v>
      </c>
    </row>
    <row r="109" spans="1:5">
      <c r="A109" s="1" t="s">
        <v>28</v>
      </c>
      <c r="C109" s="13">
        <v>1102963.7</v>
      </c>
      <c r="D109" s="14">
        <v>-1102963.7</v>
      </c>
      <c r="E109" s="13">
        <f t="shared" si="3"/>
        <v>0</v>
      </c>
    </row>
    <row r="110" spans="1:5">
      <c r="A110" s="1" t="s">
        <v>42</v>
      </c>
      <c r="C110" s="13">
        <v>673300</v>
      </c>
      <c r="D110" s="26">
        <v>-1992802.2399999988</v>
      </c>
      <c r="E110" s="13">
        <f t="shared" si="3"/>
        <v>-1319502.2399999988</v>
      </c>
    </row>
    <row r="111" spans="1:5">
      <c r="A111" s="1" t="s">
        <v>8</v>
      </c>
      <c r="C111" s="13">
        <v>4148800</v>
      </c>
      <c r="D111" s="14">
        <v>0</v>
      </c>
      <c r="E111" s="13">
        <f t="shared" si="3"/>
        <v>4148800</v>
      </c>
    </row>
    <row r="112" spans="1:5">
      <c r="A112" s="1" t="s">
        <v>12</v>
      </c>
      <c r="C112" s="13">
        <v>2714602.1</v>
      </c>
      <c r="D112" s="14">
        <v>0</v>
      </c>
      <c r="E112" s="13">
        <f t="shared" si="3"/>
        <v>2714602.1</v>
      </c>
    </row>
    <row r="113" spans="1:5">
      <c r="A113" s="1" t="s">
        <v>51</v>
      </c>
      <c r="C113" s="13">
        <v>500300</v>
      </c>
      <c r="D113" s="26">
        <v>-1453254.59</v>
      </c>
      <c r="E113" s="13">
        <f t="shared" si="3"/>
        <v>-952954.59000000008</v>
      </c>
    </row>
    <row r="114" spans="1:5">
      <c r="A114" s="1" t="s">
        <v>46</v>
      </c>
      <c r="C114" s="13">
        <v>599700</v>
      </c>
      <c r="D114" s="26">
        <v>-816234.07</v>
      </c>
      <c r="E114" s="13">
        <f t="shared" si="3"/>
        <v>-216534.06999999995</v>
      </c>
    </row>
    <row r="115" spans="1:5">
      <c r="A115" s="1" t="s">
        <v>21</v>
      </c>
      <c r="C115" s="13">
        <v>1973555.81</v>
      </c>
      <c r="D115" s="14">
        <v>0</v>
      </c>
      <c r="E115" s="13">
        <f t="shared" si="3"/>
        <v>1973555.81</v>
      </c>
    </row>
    <row r="116" spans="1:5">
      <c r="A116" s="1" t="s">
        <v>63</v>
      </c>
      <c r="C116" s="13">
        <v>413184.36</v>
      </c>
      <c r="D116" s="14">
        <v>-413184.36</v>
      </c>
      <c r="E116" s="13">
        <f t="shared" si="3"/>
        <v>0</v>
      </c>
    </row>
    <row r="117" spans="1:5">
      <c r="A117" s="1" t="s">
        <v>79</v>
      </c>
      <c r="C117" s="13">
        <v>205432.22</v>
      </c>
      <c r="D117" s="14">
        <v>-205432.22</v>
      </c>
      <c r="E117" s="13">
        <f t="shared" si="3"/>
        <v>0</v>
      </c>
    </row>
    <row r="118" spans="1:5">
      <c r="A118" s="1" t="s">
        <v>44</v>
      </c>
      <c r="C118" s="13">
        <v>667400</v>
      </c>
      <c r="D118" s="14">
        <v>-754099.43999999971</v>
      </c>
      <c r="E118" s="13">
        <f t="shared" si="3"/>
        <v>-86699.439999999711</v>
      </c>
    </row>
    <row r="119" spans="1:5">
      <c r="A119" s="1" t="s">
        <v>22</v>
      </c>
      <c r="C119" s="13">
        <v>1819200</v>
      </c>
      <c r="D119" s="26">
        <v>-1958771.92</v>
      </c>
      <c r="E119" s="13">
        <f t="shared" si="3"/>
        <v>-139571.91999999993</v>
      </c>
    </row>
    <row r="120" spans="1:5">
      <c r="A120" s="1" t="s">
        <v>19</v>
      </c>
      <c r="C120" s="13">
        <v>2050699.9999999998</v>
      </c>
      <c r="D120" s="14">
        <v>-3018785.18</v>
      </c>
      <c r="E120" s="13">
        <f t="shared" si="3"/>
        <v>-968085.1800000004</v>
      </c>
    </row>
    <row r="121" spans="1:5">
      <c r="A121" s="1" t="s">
        <v>43</v>
      </c>
      <c r="C121" s="13">
        <v>668648.12</v>
      </c>
      <c r="D121" s="14">
        <v>0</v>
      </c>
      <c r="E121" s="13">
        <f t="shared" si="3"/>
        <v>668648.12</v>
      </c>
    </row>
    <row r="122" spans="1:5">
      <c r="A122" s="1" t="s">
        <v>64</v>
      </c>
      <c r="C122" s="13">
        <v>390846.92</v>
      </c>
      <c r="D122" s="14">
        <v>-390846.92</v>
      </c>
      <c r="E122" s="13">
        <f t="shared" si="3"/>
        <v>0</v>
      </c>
    </row>
    <row r="123" spans="1:5">
      <c r="A123" s="1" t="s">
        <v>98</v>
      </c>
      <c r="C123" s="13">
        <v>120900</v>
      </c>
      <c r="D123" s="14">
        <v>-192067.48</v>
      </c>
      <c r="E123" s="13">
        <f t="shared" si="3"/>
        <v>-71167.48000000001</v>
      </c>
    </row>
    <row r="124" spans="1:5">
      <c r="A124" s="1" t="s">
        <v>97</v>
      </c>
      <c r="C124" s="13">
        <v>123230.26</v>
      </c>
      <c r="D124" s="26">
        <v>-1551823.5</v>
      </c>
      <c r="E124" s="13">
        <f t="shared" si="3"/>
        <v>-1428593.24</v>
      </c>
    </row>
    <row r="125" spans="1:5">
      <c r="A125" s="1" t="s">
        <v>68</v>
      </c>
      <c r="C125" s="13">
        <v>290600</v>
      </c>
      <c r="D125" s="14">
        <v>0</v>
      </c>
      <c r="E125" s="13">
        <f t="shared" si="3"/>
        <v>290600</v>
      </c>
    </row>
    <row r="126" spans="1:5">
      <c r="A126" s="15" t="s">
        <v>317</v>
      </c>
      <c r="C126" s="13">
        <v>1518612</v>
      </c>
      <c r="D126" s="14">
        <v>-1518612</v>
      </c>
      <c r="E126" s="13">
        <f t="shared" si="3"/>
        <v>0</v>
      </c>
    </row>
    <row r="127" spans="1:5">
      <c r="A127" s="1" t="s">
        <v>2</v>
      </c>
      <c r="C127" s="13">
        <v>5233191</v>
      </c>
      <c r="D127" s="14">
        <v>0</v>
      </c>
      <c r="E127" s="13">
        <f t="shared" si="3"/>
        <v>5233191</v>
      </c>
    </row>
    <row r="128" spans="1:5">
      <c r="A128" s="15" t="s">
        <v>336</v>
      </c>
      <c r="C128" s="18">
        <v>386400</v>
      </c>
      <c r="D128" s="14">
        <v>-386400</v>
      </c>
      <c r="E128" s="18">
        <f t="shared" si="3"/>
        <v>0</v>
      </c>
    </row>
    <row r="129" spans="1:5">
      <c r="A129" s="2" t="s">
        <v>311</v>
      </c>
      <c r="C129" s="13">
        <v>643000</v>
      </c>
      <c r="D129" s="14">
        <v>0</v>
      </c>
      <c r="E129" s="13">
        <f t="shared" si="3"/>
        <v>643000</v>
      </c>
    </row>
    <row r="130" spans="1:5">
      <c r="A130" s="1" t="s">
        <v>586</v>
      </c>
      <c r="C130" s="13">
        <v>-56400</v>
      </c>
      <c r="D130" s="14"/>
      <c r="E130" s="13"/>
    </row>
    <row r="131" spans="1:5">
      <c r="A131" s="1" t="s">
        <v>587</v>
      </c>
      <c r="C131" s="13">
        <v>-10000</v>
      </c>
      <c r="D131" s="14"/>
      <c r="E131" s="13"/>
    </row>
    <row r="132" spans="1:5">
      <c r="A132" s="1" t="s">
        <v>104</v>
      </c>
      <c r="C132" s="13">
        <v>94096.91</v>
      </c>
      <c r="D132" s="14">
        <v>-94096.91</v>
      </c>
      <c r="E132" s="13">
        <f t="shared" ref="E132:E156" si="4">SUM(B132:D132)</f>
        <v>0</v>
      </c>
    </row>
    <row r="133" spans="1:5">
      <c r="A133" s="1" t="s">
        <v>15</v>
      </c>
      <c r="C133" s="13">
        <v>2500044.9500000002</v>
      </c>
      <c r="D133" s="14">
        <v>0</v>
      </c>
      <c r="E133" s="13">
        <f t="shared" si="4"/>
        <v>2500044.9500000002</v>
      </c>
    </row>
    <row r="134" spans="1:5">
      <c r="A134" s="1" t="s">
        <v>9</v>
      </c>
      <c r="C134" s="13">
        <v>3899991.64</v>
      </c>
      <c r="D134" s="14">
        <v>-3899991.64</v>
      </c>
      <c r="E134" s="13">
        <f t="shared" si="4"/>
        <v>0</v>
      </c>
    </row>
    <row r="135" spans="1:5">
      <c r="A135" s="1" t="s">
        <v>83</v>
      </c>
      <c r="C135" s="13">
        <v>184333.29</v>
      </c>
      <c r="D135" s="14">
        <v>-184333.29</v>
      </c>
      <c r="E135" s="13">
        <f t="shared" si="4"/>
        <v>0</v>
      </c>
    </row>
    <row r="136" spans="1:5">
      <c r="A136" s="1" t="s">
        <v>99</v>
      </c>
      <c r="C136" s="13">
        <v>115626.17</v>
      </c>
      <c r="D136" s="14">
        <v>-115626.17</v>
      </c>
      <c r="E136" s="13">
        <f t="shared" si="4"/>
        <v>0</v>
      </c>
    </row>
    <row r="137" spans="1:5">
      <c r="A137" s="1" t="s">
        <v>95</v>
      </c>
      <c r="C137" s="13">
        <v>140637</v>
      </c>
      <c r="D137" s="14">
        <v>-140637.39000000001</v>
      </c>
      <c r="E137" s="13">
        <f t="shared" si="4"/>
        <v>-0.39000000001396984</v>
      </c>
    </row>
    <row r="138" spans="1:5">
      <c r="A138" s="1" t="s">
        <v>41</v>
      </c>
      <c r="C138" s="13">
        <v>674333.57</v>
      </c>
      <c r="D138" s="14">
        <v>-674333.57</v>
      </c>
      <c r="E138" s="13">
        <f t="shared" si="4"/>
        <v>0</v>
      </c>
    </row>
    <row r="139" spans="1:5">
      <c r="A139" s="1" t="s">
        <v>93</v>
      </c>
      <c r="C139" s="13">
        <v>156900</v>
      </c>
      <c r="D139" s="26">
        <v>-293635.34000000003</v>
      </c>
      <c r="E139" s="13">
        <f t="shared" si="4"/>
        <v>-136735.34000000003</v>
      </c>
    </row>
    <row r="140" spans="1:5">
      <c r="A140" s="1" t="s">
        <v>85</v>
      </c>
      <c r="C140" s="13">
        <v>183999.54</v>
      </c>
      <c r="D140" s="14">
        <v>0</v>
      </c>
      <c r="E140" s="13">
        <f t="shared" si="4"/>
        <v>183999.54</v>
      </c>
    </row>
    <row r="141" spans="1:5">
      <c r="A141" s="1" t="s">
        <v>71</v>
      </c>
      <c r="C141" s="13">
        <v>277300</v>
      </c>
      <c r="D141" s="26">
        <v>-472014.03</v>
      </c>
      <c r="E141" s="13">
        <f t="shared" si="4"/>
        <v>-194714.03000000003</v>
      </c>
    </row>
    <row r="142" spans="1:5">
      <c r="A142" s="1" t="s">
        <v>66</v>
      </c>
      <c r="C142" s="13">
        <v>331500</v>
      </c>
      <c r="D142" s="26">
        <v>-424211.56</v>
      </c>
      <c r="E142" s="13">
        <f t="shared" si="4"/>
        <v>-92711.56</v>
      </c>
    </row>
    <row r="143" spans="1:5">
      <c r="A143" s="1" t="s">
        <v>69</v>
      </c>
      <c r="C143" s="13">
        <v>284412.36</v>
      </c>
      <c r="D143" s="14">
        <v>0</v>
      </c>
      <c r="E143" s="13">
        <f t="shared" si="4"/>
        <v>284412.36</v>
      </c>
    </row>
    <row r="144" spans="1:5" s="15" customFormat="1">
      <c r="A144" s="1" t="s">
        <v>92</v>
      </c>
      <c r="B144" s="12"/>
      <c r="C144" s="13">
        <v>157200</v>
      </c>
      <c r="D144" s="26">
        <v>-217652.31</v>
      </c>
      <c r="E144" s="13">
        <f t="shared" si="4"/>
        <v>-60452.31</v>
      </c>
    </row>
    <row r="145" spans="1:5" s="15" customFormat="1">
      <c r="A145" s="1" t="s">
        <v>13</v>
      </c>
      <c r="B145" s="12"/>
      <c r="C145" s="13">
        <v>2711300</v>
      </c>
      <c r="D145" s="26">
        <v>-3575489.1600000006</v>
      </c>
      <c r="E145" s="13">
        <f t="shared" si="4"/>
        <v>-864189.16000000061</v>
      </c>
    </row>
    <row r="146" spans="1:5" s="15" customFormat="1">
      <c r="A146" s="1" t="s">
        <v>36</v>
      </c>
      <c r="B146" s="12"/>
      <c r="C146" s="13">
        <v>811923.62</v>
      </c>
      <c r="D146" s="14">
        <v>0</v>
      </c>
      <c r="E146" s="13">
        <f t="shared" si="4"/>
        <v>811923.62</v>
      </c>
    </row>
    <row r="147" spans="1:5" s="15" customFormat="1">
      <c r="A147" s="1" t="s">
        <v>75</v>
      </c>
      <c r="B147" s="12"/>
      <c r="C147" s="13">
        <v>238360.24</v>
      </c>
      <c r="D147" s="14">
        <v>-238365</v>
      </c>
      <c r="E147" s="13">
        <f t="shared" si="4"/>
        <v>-4.7600000000093132</v>
      </c>
    </row>
    <row r="148" spans="1:5" s="15" customFormat="1">
      <c r="A148" s="1" t="s">
        <v>61</v>
      </c>
      <c r="B148" s="12"/>
      <c r="C148" s="13">
        <v>429000</v>
      </c>
      <c r="D148" s="26">
        <v>-520031.35000000003</v>
      </c>
      <c r="E148" s="13">
        <f t="shared" si="4"/>
        <v>-91031.350000000035</v>
      </c>
    </row>
    <row r="149" spans="1:5" s="15" customFormat="1">
      <c r="A149" s="1" t="s">
        <v>84</v>
      </c>
      <c r="B149" s="12"/>
      <c r="C149" s="13">
        <v>184300</v>
      </c>
      <c r="D149" s="26">
        <v>-652209.4</v>
      </c>
      <c r="E149" s="13">
        <f t="shared" si="4"/>
        <v>-467909.4</v>
      </c>
    </row>
    <row r="150" spans="1:5" s="15" customFormat="1">
      <c r="A150" s="1" t="s">
        <v>101</v>
      </c>
      <c r="B150" s="12"/>
      <c r="C150" s="13">
        <v>107600</v>
      </c>
      <c r="D150" s="26">
        <v>-369993.72</v>
      </c>
      <c r="E150" s="13">
        <f t="shared" si="4"/>
        <v>-262393.71999999997</v>
      </c>
    </row>
    <row r="151" spans="1:5" s="15" customFormat="1">
      <c r="A151" s="1" t="s">
        <v>56</v>
      </c>
      <c r="B151" s="12"/>
      <c r="C151" s="13">
        <v>452041.82</v>
      </c>
      <c r="D151" s="14">
        <v>0</v>
      </c>
      <c r="E151" s="13">
        <f t="shared" si="4"/>
        <v>452041.82</v>
      </c>
    </row>
    <row r="152" spans="1:5" s="15" customFormat="1" ht="12" customHeight="1">
      <c r="A152" s="1" t="s">
        <v>16</v>
      </c>
      <c r="B152" s="12"/>
      <c r="C152" s="13">
        <v>2227400</v>
      </c>
      <c r="D152" s="14">
        <v>-3291311.44</v>
      </c>
      <c r="E152" s="13">
        <f t="shared" si="4"/>
        <v>-1063911.44</v>
      </c>
    </row>
    <row r="153" spans="1:5" s="15" customFormat="1" ht="12" customHeight="1">
      <c r="A153" s="1" t="s">
        <v>14</v>
      </c>
      <c r="B153" s="12"/>
      <c r="C153" s="13">
        <v>2678918.88</v>
      </c>
      <c r="D153" s="14">
        <v>0</v>
      </c>
      <c r="E153" s="13">
        <f t="shared" si="4"/>
        <v>2678918.88</v>
      </c>
    </row>
    <row r="154" spans="1:5" s="15" customFormat="1">
      <c r="A154" s="1" t="s">
        <v>584</v>
      </c>
      <c r="B154" s="12"/>
      <c r="C154" s="13">
        <v>-706600</v>
      </c>
      <c r="D154" s="14">
        <v>706600</v>
      </c>
      <c r="E154" s="13">
        <f t="shared" si="4"/>
        <v>0</v>
      </c>
    </row>
    <row r="155" spans="1:5" s="15" customFormat="1">
      <c r="A155" s="1" t="s">
        <v>7</v>
      </c>
      <c r="B155" s="12"/>
      <c r="C155" s="13">
        <v>4281301.6399999997</v>
      </c>
      <c r="D155" s="14">
        <v>-4281301.63</v>
      </c>
      <c r="E155" s="13">
        <f t="shared" si="4"/>
        <v>9.9999997764825821E-3</v>
      </c>
    </row>
    <row r="156" spans="1:5" ht="13.5" thickBot="1">
      <c r="B156" s="21">
        <v>54026842</v>
      </c>
      <c r="C156" s="21">
        <f>SUM(C5:C155)</f>
        <v>257840351.43999985</v>
      </c>
      <c r="D156" s="21">
        <f>SUM(D5:D155)</f>
        <v>-198877313.01999995</v>
      </c>
      <c r="E156" s="21">
        <f t="shared" si="4"/>
        <v>112989880.41999987</v>
      </c>
    </row>
    <row r="157" spans="1:5" ht="13.5" thickTop="1"/>
    <row r="160" spans="1:5">
      <c r="C160" s="13"/>
      <c r="D160" s="13"/>
    </row>
  </sheetData>
  <autoFilter ref="A4:E4" xr:uid="{603DB5D1-A2BB-4411-B171-127AB9513990}"/>
  <sortState xmlns:xlrd2="http://schemas.microsoft.com/office/spreadsheetml/2017/richdata2" ref="A5:E155">
    <sortCondition ref="A5:A155"/>
  </sortState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363C-863E-485A-A22F-423681C1493A}">
  <dimension ref="A1:F160"/>
  <sheetViews>
    <sheetView workbookViewId="0">
      <selection sqref="A1:E1"/>
    </sheetView>
  </sheetViews>
  <sheetFormatPr defaultRowHeight="12.75"/>
  <cols>
    <col min="1" max="1" width="84.140625" style="2" bestFit="1" customWidth="1"/>
    <col min="2" max="3" width="14.5703125" style="3" bestFit="1" customWidth="1"/>
    <col min="4" max="4" width="15.140625" style="3" bestFit="1" customWidth="1"/>
    <col min="5" max="5" width="14.5703125" style="2" bestFit="1" customWidth="1"/>
    <col min="6" max="6" width="15.140625" style="2" bestFit="1" customWidth="1"/>
    <col min="7" max="16384" width="9.140625" style="2"/>
  </cols>
  <sheetData>
    <row r="1" spans="1:6">
      <c r="A1" s="39" t="s">
        <v>298</v>
      </c>
      <c r="B1" s="39"/>
      <c r="C1" s="39"/>
      <c r="D1" s="39"/>
      <c r="E1" s="39"/>
    </row>
    <row r="2" spans="1:6">
      <c r="A2" s="39" t="s">
        <v>299</v>
      </c>
      <c r="B2" s="39"/>
      <c r="C2" s="39"/>
      <c r="D2" s="39"/>
      <c r="E2" s="39"/>
    </row>
    <row r="3" spans="1:6">
      <c r="A3" s="39" t="s">
        <v>648</v>
      </c>
      <c r="B3" s="39"/>
      <c r="C3" s="39"/>
      <c r="D3" s="39"/>
      <c r="E3" s="39"/>
    </row>
    <row r="4" spans="1:6" ht="25.5">
      <c r="A4" s="20" t="s">
        <v>300</v>
      </c>
      <c r="B4" s="20" t="s">
        <v>302</v>
      </c>
      <c r="C4" s="23" t="s">
        <v>303</v>
      </c>
      <c r="D4" s="23" t="s">
        <v>304</v>
      </c>
      <c r="E4" s="20" t="s">
        <v>305</v>
      </c>
    </row>
    <row r="5" spans="1:6">
      <c r="A5" s="5" t="s">
        <v>184</v>
      </c>
      <c r="B5" s="6"/>
      <c r="C5" s="3">
        <v>750036.99</v>
      </c>
      <c r="D5" s="3">
        <v>-750036.99</v>
      </c>
      <c r="E5" s="22">
        <f t="shared" ref="E5:E36" si="0">SUM(B5:D5)</f>
        <v>0</v>
      </c>
      <c r="F5" s="22"/>
    </row>
    <row r="6" spans="1:6">
      <c r="A6" s="5" t="s">
        <v>190</v>
      </c>
      <c r="B6" s="6"/>
      <c r="C6" s="3">
        <v>899962.42</v>
      </c>
      <c r="D6" s="3">
        <v>-899962.42</v>
      </c>
      <c r="E6" s="22">
        <f t="shared" si="0"/>
        <v>0</v>
      </c>
      <c r="F6" s="22"/>
    </row>
    <row r="7" spans="1:6">
      <c r="A7" s="2" t="s">
        <v>345</v>
      </c>
      <c r="C7" s="3">
        <v>1000000</v>
      </c>
      <c r="D7" s="3">
        <v>-1000000</v>
      </c>
      <c r="E7" s="22">
        <f t="shared" si="0"/>
        <v>0</v>
      </c>
      <c r="F7" s="22"/>
    </row>
    <row r="8" spans="1:6">
      <c r="A8" t="s">
        <v>377</v>
      </c>
      <c r="B8" s="24"/>
      <c r="D8" s="24">
        <v>-751664.31000000075</v>
      </c>
      <c r="E8" s="22">
        <f t="shared" si="0"/>
        <v>-751664.31000000075</v>
      </c>
      <c r="F8" s="22"/>
    </row>
    <row r="9" spans="1:6">
      <c r="A9" s="15" t="s">
        <v>108</v>
      </c>
      <c r="C9" s="3">
        <v>108565343</v>
      </c>
      <c r="D9" s="3">
        <v>0</v>
      </c>
      <c r="E9" s="22">
        <f t="shared" si="0"/>
        <v>108565343</v>
      </c>
      <c r="F9" s="22"/>
    </row>
    <row r="10" spans="1:6">
      <c r="A10" s="5" t="s">
        <v>144</v>
      </c>
      <c r="B10" s="6"/>
      <c r="C10" s="3">
        <v>314911.07</v>
      </c>
      <c r="D10" s="3">
        <v>-314911.07</v>
      </c>
      <c r="E10" s="22">
        <f t="shared" si="0"/>
        <v>0</v>
      </c>
      <c r="F10" s="22"/>
    </row>
    <row r="11" spans="1:6">
      <c r="A11" s="5" t="s">
        <v>124</v>
      </c>
      <c r="B11" s="6"/>
      <c r="C11" s="3">
        <v>55294.48</v>
      </c>
      <c r="D11" s="3">
        <v>0</v>
      </c>
      <c r="E11" s="22">
        <f t="shared" si="0"/>
        <v>55294.48</v>
      </c>
      <c r="F11" s="22"/>
    </row>
    <row r="12" spans="1:6">
      <c r="A12" s="5" t="s">
        <v>129</v>
      </c>
      <c r="B12" s="6"/>
      <c r="C12" s="3">
        <v>5698700.5499999998</v>
      </c>
      <c r="D12" s="3">
        <v>-5698700.5499999998</v>
      </c>
      <c r="E12" s="22">
        <f t="shared" si="0"/>
        <v>0</v>
      </c>
      <c r="F12" s="22"/>
    </row>
    <row r="13" spans="1:6">
      <c r="A13" s="2" t="s">
        <v>344</v>
      </c>
      <c r="C13" s="3">
        <v>36890310.900000021</v>
      </c>
      <c r="D13" s="3">
        <v>0</v>
      </c>
      <c r="E13" s="22">
        <f t="shared" si="0"/>
        <v>36890310.900000021</v>
      </c>
      <c r="F13" s="22"/>
    </row>
    <row r="14" spans="1:6">
      <c r="A14" s="5" t="s">
        <v>140</v>
      </c>
      <c r="B14" s="6"/>
      <c r="C14" s="3">
        <v>355381.84</v>
      </c>
      <c r="D14" s="3">
        <v>-355381.84</v>
      </c>
      <c r="E14" s="22">
        <f t="shared" si="0"/>
        <v>0</v>
      </c>
      <c r="F14" s="22"/>
    </row>
    <row r="15" spans="1:6">
      <c r="A15" s="5" t="s">
        <v>182</v>
      </c>
      <c r="B15" s="6"/>
      <c r="C15" s="3">
        <v>112430.28</v>
      </c>
      <c r="D15" s="3">
        <v>0</v>
      </c>
      <c r="E15" s="22">
        <f t="shared" si="0"/>
        <v>112430.28</v>
      </c>
      <c r="F15" s="22"/>
    </row>
    <row r="16" spans="1:6">
      <c r="A16" s="15" t="s">
        <v>343</v>
      </c>
      <c r="B16" s="4"/>
      <c r="C16" s="3">
        <v>123750</v>
      </c>
      <c r="D16" s="3">
        <v>-123750</v>
      </c>
      <c r="E16" s="22">
        <f t="shared" si="0"/>
        <v>0</v>
      </c>
      <c r="F16" s="22"/>
    </row>
    <row r="17" spans="1:6">
      <c r="A17" s="15" t="s">
        <v>342</v>
      </c>
      <c r="B17" s="4"/>
      <c r="C17" s="3">
        <v>724515</v>
      </c>
      <c r="D17" s="3">
        <v>-724515</v>
      </c>
      <c r="E17" s="22">
        <f t="shared" si="0"/>
        <v>0</v>
      </c>
      <c r="F17" s="22"/>
    </row>
    <row r="18" spans="1:6">
      <c r="A18" s="2" t="s">
        <v>339</v>
      </c>
      <c r="B18" s="4"/>
      <c r="C18" s="3">
        <v>116828</v>
      </c>
      <c r="D18" s="3">
        <v>-116828</v>
      </c>
      <c r="E18" s="22">
        <f t="shared" si="0"/>
        <v>0</v>
      </c>
      <c r="F18" s="22"/>
    </row>
    <row r="19" spans="1:6">
      <c r="A19" t="s">
        <v>403</v>
      </c>
      <c r="B19" s="24"/>
      <c r="D19" s="24">
        <v>-2583100</v>
      </c>
      <c r="E19" s="22">
        <f t="shared" si="0"/>
        <v>-2583100</v>
      </c>
      <c r="F19" s="22"/>
    </row>
    <row r="20" spans="1:6">
      <c r="A20" t="s">
        <v>570</v>
      </c>
      <c r="B20" s="24"/>
      <c r="D20" s="24">
        <v>-2893979.11</v>
      </c>
      <c r="E20" s="22">
        <f t="shared" si="0"/>
        <v>-2893979.11</v>
      </c>
      <c r="F20" s="22"/>
    </row>
    <row r="21" spans="1:6">
      <c r="A21" s="5" t="s">
        <v>187</v>
      </c>
      <c r="B21" s="6"/>
      <c r="C21" s="3">
        <v>834300</v>
      </c>
      <c r="D21" s="3">
        <v>-834300</v>
      </c>
      <c r="E21" s="22">
        <f t="shared" si="0"/>
        <v>0</v>
      </c>
      <c r="F21" s="22"/>
    </row>
    <row r="22" spans="1:6">
      <c r="A22" s="5" t="s">
        <v>179</v>
      </c>
      <c r="B22" s="6"/>
      <c r="C22" s="3">
        <v>222655.92</v>
      </c>
      <c r="D22" s="3">
        <v>0</v>
      </c>
      <c r="E22" s="22">
        <f t="shared" si="0"/>
        <v>222655.92</v>
      </c>
      <c r="F22" s="22"/>
    </row>
    <row r="23" spans="1:6">
      <c r="A23" s="5" t="s">
        <v>178</v>
      </c>
      <c r="B23" s="6"/>
      <c r="C23" s="3">
        <v>5501062.1100000003</v>
      </c>
      <c r="D23" s="3">
        <v>-5501062.1100000003</v>
      </c>
      <c r="E23" s="22">
        <f t="shared" si="0"/>
        <v>0</v>
      </c>
      <c r="F23" s="22"/>
    </row>
    <row r="24" spans="1:6">
      <c r="A24" t="s">
        <v>579</v>
      </c>
      <c r="B24" s="24"/>
      <c r="C24" s="3">
        <v>-90000</v>
      </c>
      <c r="D24" s="24">
        <v>90000</v>
      </c>
      <c r="E24" s="22">
        <f t="shared" si="0"/>
        <v>0</v>
      </c>
      <c r="F24" s="22"/>
    </row>
    <row r="25" spans="1:6">
      <c r="A25" s="5" t="s">
        <v>120</v>
      </c>
      <c r="B25" s="6"/>
      <c r="C25" s="3">
        <v>442702.05</v>
      </c>
      <c r="D25" s="3">
        <v>0</v>
      </c>
      <c r="E25" s="22">
        <f t="shared" si="0"/>
        <v>442702.05</v>
      </c>
      <c r="F25" s="22"/>
    </row>
    <row r="26" spans="1:6">
      <c r="A26" s="5" t="s">
        <v>146</v>
      </c>
      <c r="B26" s="6"/>
      <c r="C26" s="3">
        <v>500329.75</v>
      </c>
      <c r="D26" s="3">
        <v>-500329.75</v>
      </c>
      <c r="E26" s="22">
        <f t="shared" si="0"/>
        <v>0</v>
      </c>
      <c r="F26" s="22"/>
    </row>
    <row r="27" spans="1:6">
      <c r="A27" s="5" t="s">
        <v>117</v>
      </c>
      <c r="B27" s="6"/>
      <c r="C27" s="3">
        <v>3205756.49</v>
      </c>
      <c r="D27" s="3">
        <v>-3205756.49</v>
      </c>
      <c r="E27" s="22">
        <f t="shared" si="0"/>
        <v>0</v>
      </c>
      <c r="F27" s="22"/>
    </row>
    <row r="28" spans="1:6">
      <c r="A28" t="s">
        <v>555</v>
      </c>
      <c r="B28" s="24"/>
      <c r="D28" s="24">
        <v>-385284.81</v>
      </c>
      <c r="E28" s="22">
        <f t="shared" si="0"/>
        <v>-385284.81</v>
      </c>
      <c r="F28" s="22"/>
    </row>
    <row r="29" spans="1:6">
      <c r="A29" s="5" t="s">
        <v>189</v>
      </c>
      <c r="B29" s="6"/>
      <c r="C29" s="3">
        <v>188669.47</v>
      </c>
      <c r="D29" s="3">
        <v>0</v>
      </c>
      <c r="E29" s="22">
        <f t="shared" si="0"/>
        <v>188669.47</v>
      </c>
      <c r="F29" s="22"/>
    </row>
    <row r="30" spans="1:6">
      <c r="A30" s="5" t="s">
        <v>147</v>
      </c>
      <c r="B30" s="6"/>
      <c r="C30" s="3">
        <v>377537.51</v>
      </c>
      <c r="D30" s="3">
        <v>-377537.51</v>
      </c>
      <c r="E30" s="22">
        <f t="shared" si="0"/>
        <v>0</v>
      </c>
      <c r="F30" s="22"/>
    </row>
    <row r="31" spans="1:6">
      <c r="A31" s="5" t="s">
        <v>185</v>
      </c>
      <c r="B31" s="6"/>
      <c r="C31" s="3">
        <v>787403.38</v>
      </c>
      <c r="D31" s="3">
        <v>-787403.38</v>
      </c>
      <c r="E31" s="22">
        <f t="shared" si="0"/>
        <v>0</v>
      </c>
      <c r="F31" s="22"/>
    </row>
    <row r="32" spans="1:6">
      <c r="A32" s="5" t="s">
        <v>135</v>
      </c>
      <c r="B32" s="6"/>
      <c r="C32" s="3">
        <v>559023.25</v>
      </c>
      <c r="D32" s="3">
        <v>-559023.25</v>
      </c>
      <c r="E32" s="22">
        <f t="shared" si="0"/>
        <v>0</v>
      </c>
      <c r="F32" s="22"/>
    </row>
    <row r="33" spans="1:6">
      <c r="A33" s="5" t="s">
        <v>167</v>
      </c>
      <c r="B33" s="6"/>
      <c r="C33" s="3">
        <v>91908.68</v>
      </c>
      <c r="D33" s="3">
        <v>0</v>
      </c>
      <c r="E33" s="22">
        <f t="shared" si="0"/>
        <v>91908.68</v>
      </c>
      <c r="F33" s="22"/>
    </row>
    <row r="34" spans="1:6">
      <c r="A34" s="10" t="s">
        <v>218</v>
      </c>
      <c r="B34" s="6"/>
      <c r="C34" s="3">
        <v>456925.14</v>
      </c>
      <c r="D34" s="3">
        <v>-456925.14</v>
      </c>
      <c r="E34" s="22">
        <f t="shared" si="0"/>
        <v>0</v>
      </c>
      <c r="F34" s="22"/>
    </row>
    <row r="35" spans="1:6">
      <c r="A35" s="5" t="s">
        <v>162</v>
      </c>
      <c r="B35" s="6"/>
      <c r="C35" s="3">
        <v>268225.11</v>
      </c>
      <c r="D35" s="3">
        <v>0</v>
      </c>
      <c r="E35" s="22">
        <f t="shared" si="0"/>
        <v>268225.11</v>
      </c>
      <c r="F35" s="22"/>
    </row>
    <row r="36" spans="1:6">
      <c r="A36" t="s">
        <v>550</v>
      </c>
      <c r="B36" s="24"/>
      <c r="D36" s="24">
        <v>-586195.99</v>
      </c>
      <c r="E36" s="22">
        <f t="shared" si="0"/>
        <v>-586195.99</v>
      </c>
      <c r="F36" s="22"/>
    </row>
    <row r="37" spans="1:6">
      <c r="A37" s="5" t="s">
        <v>165</v>
      </c>
      <c r="B37" s="6"/>
      <c r="C37" s="3">
        <v>58654.25</v>
      </c>
      <c r="D37" s="3">
        <v>0</v>
      </c>
      <c r="E37" s="22">
        <f t="shared" ref="E37:E68" si="1">SUM(B37:D37)</f>
        <v>58654.25</v>
      </c>
      <c r="F37" s="22"/>
    </row>
    <row r="38" spans="1:6">
      <c r="A38" s="5" t="s">
        <v>219</v>
      </c>
      <c r="B38" s="6"/>
      <c r="C38" s="3">
        <v>155190.70000000001</v>
      </c>
      <c r="D38" s="3">
        <v>0</v>
      </c>
      <c r="E38" s="22">
        <f t="shared" si="1"/>
        <v>155190.70000000001</v>
      </c>
      <c r="F38" s="22"/>
    </row>
    <row r="39" spans="1:6">
      <c r="A39" s="9" t="s">
        <v>208</v>
      </c>
      <c r="B39" s="6"/>
      <c r="C39" s="3">
        <v>573951.19999999995</v>
      </c>
      <c r="D39" s="3">
        <v>0</v>
      </c>
      <c r="E39" s="22">
        <f t="shared" si="1"/>
        <v>573951.19999999995</v>
      </c>
      <c r="F39" s="22"/>
    </row>
    <row r="40" spans="1:6">
      <c r="A40" t="s">
        <v>565</v>
      </c>
      <c r="B40" s="24"/>
      <c r="D40" s="24">
        <v>-1110608.72</v>
      </c>
      <c r="E40" s="22">
        <f t="shared" si="1"/>
        <v>-1110608.72</v>
      </c>
      <c r="F40" s="22"/>
    </row>
    <row r="41" spans="1:6">
      <c r="A41" s="5" t="s">
        <v>164</v>
      </c>
      <c r="B41" s="6"/>
      <c r="C41" s="3">
        <v>72969.87</v>
      </c>
      <c r="D41" s="3">
        <v>0</v>
      </c>
      <c r="E41" s="22">
        <f t="shared" si="1"/>
        <v>72969.87</v>
      </c>
      <c r="F41" s="22"/>
    </row>
    <row r="42" spans="1:6">
      <c r="A42" s="5" t="s">
        <v>137</v>
      </c>
      <c r="B42" s="6"/>
      <c r="C42" s="3">
        <v>335383.93</v>
      </c>
      <c r="D42" s="3">
        <v>0</v>
      </c>
      <c r="E42" s="22">
        <f t="shared" si="1"/>
        <v>335383.93</v>
      </c>
      <c r="F42" s="22"/>
    </row>
    <row r="43" spans="1:6">
      <c r="A43" s="2" t="s">
        <v>310</v>
      </c>
      <c r="C43" s="3">
        <v>5137624</v>
      </c>
      <c r="D43" s="3">
        <v>0</v>
      </c>
      <c r="E43" s="22">
        <f t="shared" si="1"/>
        <v>5137624</v>
      </c>
      <c r="F43" s="22"/>
    </row>
    <row r="44" spans="1:6">
      <c r="A44" s="2" t="s">
        <v>309</v>
      </c>
      <c r="C44" s="3">
        <v>32998078</v>
      </c>
      <c r="D44" s="3">
        <v>0</v>
      </c>
      <c r="E44" s="22">
        <f t="shared" si="1"/>
        <v>32998078</v>
      </c>
      <c r="F44" s="22"/>
    </row>
    <row r="45" spans="1:6">
      <c r="A45" s="5" t="s">
        <v>176</v>
      </c>
      <c r="B45" s="6"/>
      <c r="C45" s="3">
        <v>1191972.47</v>
      </c>
      <c r="D45" s="3">
        <v>0</v>
      </c>
      <c r="E45" s="22">
        <f t="shared" si="1"/>
        <v>1191972.47</v>
      </c>
      <c r="F45" s="22"/>
    </row>
    <row r="46" spans="1:6">
      <c r="A46" s="5" t="s">
        <v>130</v>
      </c>
      <c r="B46" s="6"/>
      <c r="C46" s="3">
        <v>1722372.9</v>
      </c>
      <c r="D46" s="3">
        <v>-1722372.9</v>
      </c>
      <c r="E46" s="22">
        <f t="shared" si="1"/>
        <v>0</v>
      </c>
      <c r="F46" s="22"/>
    </row>
    <row r="47" spans="1:6">
      <c r="A47" s="2" t="s">
        <v>340</v>
      </c>
      <c r="B47" s="4"/>
      <c r="C47" s="3">
        <v>420000</v>
      </c>
      <c r="D47" s="3">
        <v>-420000</v>
      </c>
      <c r="E47" s="22">
        <f t="shared" si="1"/>
        <v>0</v>
      </c>
      <c r="F47" s="22"/>
    </row>
    <row r="48" spans="1:6">
      <c r="A48" s="8" t="s">
        <v>205</v>
      </c>
      <c r="B48" s="6"/>
      <c r="C48" s="3">
        <v>150034.73000000001</v>
      </c>
      <c r="D48" s="3">
        <v>-150034.73000000001</v>
      </c>
      <c r="E48" s="22">
        <f t="shared" si="1"/>
        <v>0</v>
      </c>
      <c r="F48" s="22"/>
    </row>
    <row r="49" spans="1:6">
      <c r="A49" s="5" t="s">
        <v>222</v>
      </c>
      <c r="B49" s="6"/>
      <c r="C49" s="3">
        <v>181107.01</v>
      </c>
      <c r="D49" s="3">
        <v>-181107.01</v>
      </c>
      <c r="E49" s="22">
        <f t="shared" si="1"/>
        <v>0</v>
      </c>
      <c r="F49" s="22"/>
    </row>
    <row r="50" spans="1:6">
      <c r="A50" s="5" t="s">
        <v>119</v>
      </c>
      <c r="B50" s="6"/>
      <c r="C50" s="3">
        <v>507600</v>
      </c>
      <c r="D50" s="3">
        <v>-507613.26</v>
      </c>
      <c r="E50" s="22">
        <f t="shared" si="1"/>
        <v>-13.260000000009313</v>
      </c>
      <c r="F50" s="22"/>
    </row>
    <row r="51" spans="1:6">
      <c r="A51" s="5" t="s">
        <v>186</v>
      </c>
      <c r="B51" s="6"/>
      <c r="C51" s="3">
        <v>1270329.21</v>
      </c>
      <c r="D51" s="3">
        <v>-1270329.21</v>
      </c>
      <c r="E51" s="22">
        <f t="shared" si="1"/>
        <v>0</v>
      </c>
      <c r="F51" s="22"/>
    </row>
    <row r="52" spans="1:6">
      <c r="A52" s="5" t="s">
        <v>141</v>
      </c>
      <c r="B52" s="6"/>
      <c r="C52" s="3">
        <v>1502160.25</v>
      </c>
      <c r="D52" s="3">
        <v>-1502160.25</v>
      </c>
      <c r="E52" s="22">
        <f t="shared" si="1"/>
        <v>0</v>
      </c>
      <c r="F52" s="22"/>
    </row>
    <row r="53" spans="1:6">
      <c r="A53" s="5" t="s">
        <v>115</v>
      </c>
      <c r="B53" s="6"/>
      <c r="C53" s="3">
        <v>507638.02</v>
      </c>
      <c r="D53" s="3">
        <v>-507638.02</v>
      </c>
      <c r="E53" s="22">
        <f t="shared" si="1"/>
        <v>0</v>
      </c>
      <c r="F53" s="22"/>
    </row>
    <row r="54" spans="1:6">
      <c r="A54" s="5" t="s">
        <v>116</v>
      </c>
      <c r="B54" s="6"/>
      <c r="C54" s="3">
        <v>1062304.58</v>
      </c>
      <c r="D54" s="3">
        <v>-1062304.58</v>
      </c>
      <c r="E54" s="22">
        <f t="shared" si="1"/>
        <v>0</v>
      </c>
      <c r="F54" s="22"/>
    </row>
    <row r="55" spans="1:6">
      <c r="A55" s="5" t="s">
        <v>131</v>
      </c>
      <c r="B55" s="6"/>
      <c r="C55" s="3">
        <v>2421057.5099999998</v>
      </c>
      <c r="D55" s="3">
        <v>-2421057.5099999998</v>
      </c>
      <c r="E55" s="22">
        <f t="shared" si="1"/>
        <v>0</v>
      </c>
      <c r="F55" s="22"/>
    </row>
    <row r="56" spans="1:6">
      <c r="A56" s="5" t="s">
        <v>132</v>
      </c>
      <c r="B56" s="6"/>
      <c r="C56" s="3">
        <v>3861710.12</v>
      </c>
      <c r="D56" s="3">
        <v>-3861710.12</v>
      </c>
      <c r="E56" s="22">
        <f t="shared" si="1"/>
        <v>0</v>
      </c>
      <c r="F56" s="22"/>
    </row>
    <row r="57" spans="1:6">
      <c r="A57" s="5" t="s">
        <v>114</v>
      </c>
      <c r="B57" s="6"/>
      <c r="C57" s="3">
        <v>580581.78</v>
      </c>
      <c r="D57" s="3">
        <v>-580581.78</v>
      </c>
      <c r="E57" s="22">
        <f t="shared" si="1"/>
        <v>0</v>
      </c>
      <c r="F57" s="22"/>
    </row>
    <row r="58" spans="1:6">
      <c r="A58" s="5" t="s">
        <v>121</v>
      </c>
      <c r="B58" s="6"/>
      <c r="C58" s="3">
        <v>202000</v>
      </c>
      <c r="D58" s="3">
        <v>-202022.52</v>
      </c>
      <c r="E58" s="22">
        <f t="shared" si="1"/>
        <v>-22.519999999989523</v>
      </c>
      <c r="F58" s="22"/>
    </row>
    <row r="59" spans="1:6">
      <c r="A59" s="5" t="s">
        <v>113</v>
      </c>
      <c r="B59" s="6"/>
      <c r="C59" s="3">
        <v>173200</v>
      </c>
      <c r="D59" s="3">
        <v>-173162.16</v>
      </c>
      <c r="E59" s="22">
        <f t="shared" si="1"/>
        <v>37.839999999996508</v>
      </c>
      <c r="F59" s="22"/>
    </row>
    <row r="60" spans="1:6">
      <c r="A60" s="5" t="s">
        <v>224</v>
      </c>
      <c r="B60" s="6"/>
      <c r="C60" s="3">
        <v>374955.19</v>
      </c>
      <c r="D60" s="3">
        <v>0</v>
      </c>
      <c r="E60" s="22">
        <f t="shared" si="1"/>
        <v>374955.19</v>
      </c>
      <c r="F60" s="22"/>
    </row>
    <row r="61" spans="1:6">
      <c r="A61" s="5" t="s">
        <v>191</v>
      </c>
      <c r="B61" s="6"/>
      <c r="C61" s="3">
        <v>678614.43</v>
      </c>
      <c r="D61" s="3">
        <v>0</v>
      </c>
      <c r="E61" s="22">
        <f t="shared" si="1"/>
        <v>678614.43</v>
      </c>
      <c r="F61" s="22"/>
    </row>
    <row r="62" spans="1:6">
      <c r="A62" s="5" t="s">
        <v>202</v>
      </c>
      <c r="B62" s="6"/>
      <c r="C62" s="3">
        <v>362688.39</v>
      </c>
      <c r="D62" s="3">
        <v>-362688.39</v>
      </c>
      <c r="E62" s="22">
        <f t="shared" si="1"/>
        <v>0</v>
      </c>
      <c r="F62" s="22"/>
    </row>
    <row r="63" spans="1:6">
      <c r="A63" s="5" t="s">
        <v>177</v>
      </c>
      <c r="B63" s="6"/>
      <c r="C63" s="3">
        <v>4765241.16</v>
      </c>
      <c r="D63" s="3">
        <v>-4765241.16</v>
      </c>
      <c r="E63" s="22">
        <f t="shared" si="1"/>
        <v>0</v>
      </c>
      <c r="F63" s="22"/>
    </row>
    <row r="64" spans="1:6">
      <c r="A64" t="s">
        <v>580</v>
      </c>
      <c r="B64" s="24"/>
      <c r="C64" s="3">
        <v>-200000</v>
      </c>
      <c r="D64" s="24">
        <v>200000</v>
      </c>
      <c r="E64" s="22">
        <f t="shared" si="1"/>
        <v>0</v>
      </c>
      <c r="F64" s="22"/>
    </row>
    <row r="65" spans="1:6">
      <c r="A65" t="s">
        <v>548</v>
      </c>
      <c r="B65" s="24"/>
      <c r="D65" s="24">
        <v>-724616.14</v>
      </c>
      <c r="E65" s="22">
        <f t="shared" si="1"/>
        <v>-724616.14</v>
      </c>
      <c r="F65" s="22"/>
    </row>
    <row r="66" spans="1:6">
      <c r="A66" s="5" t="s">
        <v>192</v>
      </c>
      <c r="B66" s="6"/>
      <c r="C66" s="3">
        <v>974207.26</v>
      </c>
      <c r="D66" s="3">
        <v>-974207.26</v>
      </c>
      <c r="E66" s="22">
        <f t="shared" si="1"/>
        <v>0</v>
      </c>
      <c r="F66" s="22"/>
    </row>
    <row r="67" spans="1:6">
      <c r="A67" s="8" t="s">
        <v>206</v>
      </c>
      <c r="B67" s="6"/>
      <c r="C67" s="3">
        <v>210942.88</v>
      </c>
      <c r="D67" s="3">
        <v>-210942.88</v>
      </c>
      <c r="E67" s="22">
        <f t="shared" si="1"/>
        <v>0</v>
      </c>
      <c r="F67" s="22"/>
    </row>
    <row r="68" spans="1:6">
      <c r="A68" s="5" t="s">
        <v>200</v>
      </c>
      <c r="B68" s="6"/>
      <c r="C68" s="3">
        <v>951651.81</v>
      </c>
      <c r="D68" s="3">
        <v>-951651.81</v>
      </c>
      <c r="E68" s="22">
        <f t="shared" si="1"/>
        <v>0</v>
      </c>
      <c r="F68" s="22"/>
    </row>
    <row r="69" spans="1:6">
      <c r="A69" s="17" t="s">
        <v>308</v>
      </c>
      <c r="C69" s="3">
        <v>2161700</v>
      </c>
      <c r="D69" s="24">
        <v>-7466301.2999999998</v>
      </c>
      <c r="E69" s="22">
        <f t="shared" ref="E69:E100" si="2">SUM(B69:D69)</f>
        <v>-5304601.3</v>
      </c>
      <c r="F69" s="22"/>
    </row>
    <row r="70" spans="1:6">
      <c r="A70" s="7" t="s">
        <v>193</v>
      </c>
      <c r="B70" s="6"/>
      <c r="C70" s="3">
        <v>49941.78</v>
      </c>
      <c r="D70" s="3">
        <v>-49941.78</v>
      </c>
      <c r="E70" s="22">
        <f t="shared" si="2"/>
        <v>0</v>
      </c>
      <c r="F70" s="22"/>
    </row>
    <row r="71" spans="1:6">
      <c r="A71" s="2" t="s">
        <v>194</v>
      </c>
      <c r="B71" s="6"/>
      <c r="C71" s="3">
        <v>200018.19</v>
      </c>
      <c r="D71" s="3">
        <v>-200018.19</v>
      </c>
      <c r="E71" s="22">
        <f t="shared" si="2"/>
        <v>0</v>
      </c>
      <c r="F71" s="22"/>
    </row>
    <row r="72" spans="1:6">
      <c r="A72" s="2" t="s">
        <v>197</v>
      </c>
      <c r="B72" s="6"/>
      <c r="C72" s="3">
        <v>630671.01</v>
      </c>
      <c r="D72" s="3">
        <v>0</v>
      </c>
      <c r="E72" s="22">
        <f t="shared" si="2"/>
        <v>630671.01</v>
      </c>
      <c r="F72" s="22"/>
    </row>
    <row r="73" spans="1:6">
      <c r="A73" s="2" t="s">
        <v>198</v>
      </c>
      <c r="B73" s="6"/>
      <c r="C73" s="3">
        <v>335332.40000000002</v>
      </c>
      <c r="D73" s="3">
        <v>0</v>
      </c>
      <c r="E73" s="22">
        <f t="shared" si="2"/>
        <v>335332.40000000002</v>
      </c>
      <c r="F73" s="22"/>
    </row>
    <row r="74" spans="1:6">
      <c r="A74" s="2" t="s">
        <v>195</v>
      </c>
      <c r="B74" s="6"/>
      <c r="C74" s="3">
        <v>78066.16</v>
      </c>
      <c r="D74" s="3">
        <v>-78066.16</v>
      </c>
      <c r="E74" s="22">
        <f t="shared" si="2"/>
        <v>0</v>
      </c>
      <c r="F74" s="22"/>
    </row>
    <row r="75" spans="1:6">
      <c r="A75" s="2" t="s">
        <v>199</v>
      </c>
      <c r="B75" s="6"/>
      <c r="C75" s="3">
        <v>99393.24</v>
      </c>
      <c r="E75" s="22">
        <f t="shared" si="2"/>
        <v>99393.24</v>
      </c>
      <c r="F75" s="22"/>
    </row>
    <row r="76" spans="1:6">
      <c r="A76" s="8" t="s">
        <v>196</v>
      </c>
      <c r="B76" s="6"/>
      <c r="C76" s="3">
        <v>45121.18</v>
      </c>
      <c r="D76" s="3">
        <v>-45121.18</v>
      </c>
      <c r="E76" s="22">
        <f t="shared" si="2"/>
        <v>0</v>
      </c>
      <c r="F76" s="22"/>
    </row>
    <row r="77" spans="1:6">
      <c r="A77" s="5" t="s">
        <v>136</v>
      </c>
      <c r="B77" s="6"/>
      <c r="C77" s="3">
        <v>341813.79</v>
      </c>
      <c r="D77" s="3">
        <v>0</v>
      </c>
      <c r="E77" s="22">
        <f t="shared" si="2"/>
        <v>341813.79</v>
      </c>
      <c r="F77" s="22"/>
    </row>
    <row r="78" spans="1:6">
      <c r="A78" s="8" t="s">
        <v>212</v>
      </c>
      <c r="B78" s="6"/>
      <c r="C78" s="3">
        <v>100019.35</v>
      </c>
      <c r="D78" s="3">
        <v>0</v>
      </c>
      <c r="E78" s="22">
        <f t="shared" si="2"/>
        <v>100019.35</v>
      </c>
      <c r="F78" s="22"/>
    </row>
    <row r="79" spans="1:6">
      <c r="A79" t="s">
        <v>549</v>
      </c>
      <c r="B79" s="24"/>
      <c r="D79" s="24">
        <v>-3353750.54</v>
      </c>
      <c r="E79" s="22">
        <f t="shared" si="2"/>
        <v>-3353750.54</v>
      </c>
      <c r="F79" s="22"/>
    </row>
    <row r="80" spans="1:6">
      <c r="A80" t="s">
        <v>558</v>
      </c>
      <c r="B80" s="24"/>
      <c r="D80" s="24">
        <v>-2486452.14</v>
      </c>
      <c r="E80" s="22">
        <f t="shared" si="2"/>
        <v>-2486452.14</v>
      </c>
      <c r="F80" s="22"/>
    </row>
    <row r="81" spans="1:6">
      <c r="A81" s="8" t="s">
        <v>214</v>
      </c>
      <c r="B81" s="6"/>
      <c r="C81" s="3">
        <v>303796.49</v>
      </c>
      <c r="D81" s="3">
        <v>-303796.49</v>
      </c>
      <c r="E81" s="22">
        <f t="shared" si="2"/>
        <v>0</v>
      </c>
      <c r="F81" s="22"/>
    </row>
    <row r="82" spans="1:6">
      <c r="A82" s="5" t="s">
        <v>122</v>
      </c>
      <c r="B82" s="6"/>
      <c r="C82" s="3">
        <v>3631306.23</v>
      </c>
      <c r="D82" s="3">
        <v>0</v>
      </c>
      <c r="E82" s="22">
        <f t="shared" si="2"/>
        <v>3631306.23</v>
      </c>
      <c r="F82" s="22"/>
    </row>
    <row r="83" spans="1:6">
      <c r="A83" s="5" t="s">
        <v>125</v>
      </c>
      <c r="B83" s="6"/>
      <c r="C83" s="3">
        <v>909194.22</v>
      </c>
      <c r="D83" s="3">
        <v>0</v>
      </c>
      <c r="E83" s="22">
        <f t="shared" si="2"/>
        <v>909194.22</v>
      </c>
      <c r="F83" s="22"/>
    </row>
    <row r="84" spans="1:6">
      <c r="A84" s="5" t="s">
        <v>225</v>
      </c>
      <c r="B84" s="6"/>
      <c r="C84" s="3">
        <v>1341308.08</v>
      </c>
      <c r="D84" s="3">
        <v>0</v>
      </c>
      <c r="E84" s="22">
        <f t="shared" si="2"/>
        <v>1341308.08</v>
      </c>
      <c r="F84" s="22"/>
    </row>
    <row r="85" spans="1:6">
      <c r="A85" s="5" t="s">
        <v>123</v>
      </c>
      <c r="B85" s="6"/>
      <c r="C85" s="3">
        <v>146128.59</v>
      </c>
      <c r="D85" s="3">
        <v>0</v>
      </c>
      <c r="E85" s="22">
        <f t="shared" si="2"/>
        <v>146128.59</v>
      </c>
      <c r="F85" s="22"/>
    </row>
    <row r="86" spans="1:6">
      <c r="A86" s="5" t="s">
        <v>174</v>
      </c>
      <c r="B86" s="6"/>
      <c r="C86" s="3">
        <v>106443.11</v>
      </c>
      <c r="D86" s="3">
        <v>0</v>
      </c>
      <c r="E86" s="22">
        <f t="shared" si="2"/>
        <v>106443.11</v>
      </c>
      <c r="F86" s="22"/>
    </row>
    <row r="87" spans="1:6">
      <c r="A87" s="5" t="s">
        <v>223</v>
      </c>
      <c r="B87" s="6"/>
      <c r="C87" s="3">
        <v>205034.07</v>
      </c>
      <c r="D87" s="3">
        <v>-205034.07</v>
      </c>
      <c r="E87" s="22">
        <f t="shared" si="2"/>
        <v>0</v>
      </c>
      <c r="F87" s="22"/>
    </row>
    <row r="88" spans="1:6">
      <c r="A88" t="s">
        <v>551</v>
      </c>
      <c r="B88" s="24"/>
      <c r="D88" s="24">
        <v>-1151446.3600000001</v>
      </c>
      <c r="E88" s="22">
        <f t="shared" si="2"/>
        <v>-1151446.3600000001</v>
      </c>
      <c r="F88" s="22"/>
    </row>
    <row r="89" spans="1:6">
      <c r="A89" s="5" t="s">
        <v>154</v>
      </c>
      <c r="B89" s="6"/>
      <c r="C89" s="3">
        <v>318996.83</v>
      </c>
      <c r="D89" s="3">
        <v>0</v>
      </c>
      <c r="E89" s="22">
        <f t="shared" si="2"/>
        <v>318996.83</v>
      </c>
      <c r="F89" s="22"/>
    </row>
    <row r="90" spans="1:6">
      <c r="A90" s="5" t="s">
        <v>181</v>
      </c>
      <c r="B90" s="6"/>
      <c r="C90" s="3">
        <v>882463.52</v>
      </c>
      <c r="D90" s="3">
        <v>0</v>
      </c>
      <c r="E90" s="22">
        <f t="shared" si="2"/>
        <v>882463.52</v>
      </c>
      <c r="F90" s="22"/>
    </row>
    <row r="91" spans="1:6">
      <c r="A91" s="5" t="s">
        <v>175</v>
      </c>
      <c r="B91" s="6"/>
      <c r="C91" s="3">
        <v>59598.63</v>
      </c>
      <c r="D91" s="3">
        <v>0</v>
      </c>
      <c r="E91" s="22">
        <f t="shared" si="2"/>
        <v>59598.63</v>
      </c>
      <c r="F91" s="22"/>
    </row>
    <row r="92" spans="1:6">
      <c r="A92" s="5" t="s">
        <v>148</v>
      </c>
      <c r="B92" s="6"/>
      <c r="C92" s="3">
        <v>83019.44</v>
      </c>
      <c r="D92" s="3">
        <v>-83019.44</v>
      </c>
      <c r="E92" s="22">
        <f t="shared" si="2"/>
        <v>0</v>
      </c>
      <c r="F92" s="22"/>
    </row>
    <row r="93" spans="1:6">
      <c r="A93" t="s">
        <v>105</v>
      </c>
      <c r="B93" s="24"/>
      <c r="D93" s="24">
        <v>-369861</v>
      </c>
      <c r="E93" s="22">
        <f t="shared" si="2"/>
        <v>-369861</v>
      </c>
      <c r="F93" s="22"/>
    </row>
    <row r="94" spans="1:6">
      <c r="A94" s="8" t="s">
        <v>209</v>
      </c>
      <c r="B94" s="6"/>
      <c r="C94" s="3">
        <v>511296.56</v>
      </c>
      <c r="D94" s="3">
        <v>-511296.56</v>
      </c>
      <c r="E94" s="22">
        <f t="shared" si="2"/>
        <v>0</v>
      </c>
      <c r="F94" s="22"/>
    </row>
    <row r="95" spans="1:6">
      <c r="A95" s="5" t="s">
        <v>150</v>
      </c>
      <c r="B95" s="6"/>
      <c r="C95" s="3">
        <v>135921.21</v>
      </c>
      <c r="D95" s="3">
        <v>-135921.21</v>
      </c>
      <c r="E95" s="22">
        <f t="shared" si="2"/>
        <v>0</v>
      </c>
      <c r="F95" s="22"/>
    </row>
    <row r="96" spans="1:6">
      <c r="A96" s="5" t="s">
        <v>126</v>
      </c>
      <c r="B96" s="6"/>
      <c r="C96" s="3">
        <v>163005.79</v>
      </c>
      <c r="D96" s="3">
        <v>0</v>
      </c>
      <c r="E96" s="22">
        <f t="shared" si="2"/>
        <v>163005.79</v>
      </c>
      <c r="F96" s="22"/>
    </row>
    <row r="97" spans="1:6">
      <c r="A97" s="8" t="s">
        <v>213</v>
      </c>
      <c r="B97" s="6"/>
      <c r="C97" s="3">
        <v>98892.15</v>
      </c>
      <c r="D97" s="3">
        <v>0</v>
      </c>
      <c r="E97" s="22">
        <f t="shared" si="2"/>
        <v>98892.15</v>
      </c>
      <c r="F97" s="22"/>
    </row>
    <row r="98" spans="1:6">
      <c r="A98" t="s">
        <v>554</v>
      </c>
      <c r="B98" s="24"/>
      <c r="D98" s="24">
        <v>-268951.46999999997</v>
      </c>
      <c r="E98" s="22">
        <f t="shared" si="2"/>
        <v>-268951.46999999997</v>
      </c>
      <c r="F98" s="22"/>
    </row>
    <row r="99" spans="1:6">
      <c r="A99" s="5" t="s">
        <v>168</v>
      </c>
      <c r="B99" s="6"/>
      <c r="C99" s="3">
        <v>112993.59</v>
      </c>
      <c r="D99" s="3">
        <v>0</v>
      </c>
      <c r="E99" s="22">
        <f t="shared" si="2"/>
        <v>112993.59</v>
      </c>
      <c r="F99" s="22"/>
    </row>
    <row r="100" spans="1:6">
      <c r="A100" s="5" t="s">
        <v>149</v>
      </c>
      <c r="B100" s="6"/>
      <c r="C100" s="3">
        <v>187211.38</v>
      </c>
      <c r="D100" s="3">
        <v>-187211.38</v>
      </c>
      <c r="E100" s="22">
        <f t="shared" si="2"/>
        <v>0</v>
      </c>
      <c r="F100" s="22"/>
    </row>
    <row r="101" spans="1:6">
      <c r="A101" t="s">
        <v>546</v>
      </c>
      <c r="B101" s="24"/>
      <c r="D101" s="24">
        <v>-1390824.7</v>
      </c>
      <c r="E101" s="22">
        <f t="shared" ref="E101:E132" si="3">SUM(B101:D101)</f>
        <v>-1390824.7</v>
      </c>
      <c r="F101" s="22"/>
    </row>
    <row r="102" spans="1:6">
      <c r="A102" s="5" t="s">
        <v>155</v>
      </c>
      <c r="B102" s="6"/>
      <c r="C102" s="3">
        <v>168830.72</v>
      </c>
      <c r="D102" s="3">
        <v>0</v>
      </c>
      <c r="E102" s="22">
        <f t="shared" si="3"/>
        <v>168830.72</v>
      </c>
      <c r="F102" s="22"/>
    </row>
    <row r="103" spans="1:6">
      <c r="A103" t="s">
        <v>553</v>
      </c>
      <c r="B103" s="24"/>
      <c r="D103" s="24">
        <v>-580712.41</v>
      </c>
      <c r="E103" s="22">
        <f t="shared" si="3"/>
        <v>-580712.41</v>
      </c>
      <c r="F103" s="22"/>
    </row>
    <row r="104" spans="1:6">
      <c r="A104" t="s">
        <v>545</v>
      </c>
      <c r="B104" s="24"/>
      <c r="D104" s="24">
        <v>-468947.27</v>
      </c>
      <c r="E104" s="22">
        <f t="shared" si="3"/>
        <v>-468947.27</v>
      </c>
      <c r="F104" s="22"/>
    </row>
    <row r="105" spans="1:6">
      <c r="A105" s="5" t="s">
        <v>156</v>
      </c>
      <c r="B105" s="6"/>
      <c r="C105" s="3">
        <v>314850.59999999998</v>
      </c>
      <c r="D105" s="3">
        <v>0</v>
      </c>
      <c r="E105" s="22">
        <f t="shared" si="3"/>
        <v>314850.59999999998</v>
      </c>
      <c r="F105" s="22"/>
    </row>
    <row r="106" spans="1:6">
      <c r="A106" t="s">
        <v>568</v>
      </c>
      <c r="B106" s="24"/>
      <c r="D106" s="24">
        <v>-5635879.2999999998</v>
      </c>
      <c r="E106" s="22">
        <f t="shared" si="3"/>
        <v>-5635879.2999999998</v>
      </c>
      <c r="F106" s="22"/>
    </row>
    <row r="107" spans="1:6">
      <c r="A107" s="5" t="s">
        <v>221</v>
      </c>
      <c r="B107" s="6"/>
      <c r="C107" s="3">
        <v>2877912.24</v>
      </c>
      <c r="D107" s="3">
        <v>0</v>
      </c>
      <c r="E107" s="22">
        <f t="shared" si="3"/>
        <v>2877912.24</v>
      </c>
      <c r="F107" s="22"/>
    </row>
    <row r="108" spans="1:6">
      <c r="A108" s="5" t="s">
        <v>220</v>
      </c>
      <c r="B108" s="6"/>
      <c r="C108" s="3">
        <v>1386356.1</v>
      </c>
      <c r="D108" s="3">
        <v>0</v>
      </c>
      <c r="E108" s="22">
        <f t="shared" si="3"/>
        <v>1386356.1</v>
      </c>
      <c r="F108" s="22"/>
    </row>
    <row r="109" spans="1:6">
      <c r="A109" s="8" t="s">
        <v>210</v>
      </c>
      <c r="B109" s="6"/>
      <c r="C109" s="3">
        <v>743218.83</v>
      </c>
      <c r="D109" s="3">
        <v>-743218.83</v>
      </c>
      <c r="E109" s="22">
        <f t="shared" si="3"/>
        <v>0</v>
      </c>
      <c r="F109" s="22"/>
    </row>
    <row r="110" spans="1:6">
      <c r="A110" s="5" t="s">
        <v>201</v>
      </c>
      <c r="B110" s="6"/>
      <c r="C110" s="3">
        <v>165466.68</v>
      </c>
      <c r="D110" s="3">
        <v>-165466.68</v>
      </c>
      <c r="E110" s="22">
        <f t="shared" si="3"/>
        <v>0</v>
      </c>
      <c r="F110" s="22"/>
    </row>
    <row r="111" spans="1:6">
      <c r="A111" t="s">
        <v>552</v>
      </c>
      <c r="B111" s="24"/>
      <c r="D111" s="24">
        <v>-2739516.6500000004</v>
      </c>
      <c r="E111" s="22">
        <f t="shared" si="3"/>
        <v>-2739516.6500000004</v>
      </c>
      <c r="F111" s="22"/>
    </row>
    <row r="112" spans="1:6">
      <c r="A112" s="5" t="s">
        <v>160</v>
      </c>
      <c r="B112" s="6"/>
      <c r="C112" s="3">
        <v>508115.66</v>
      </c>
      <c r="D112" s="3">
        <v>0</v>
      </c>
      <c r="E112" s="22">
        <f t="shared" si="3"/>
        <v>508115.66</v>
      </c>
      <c r="F112" s="22"/>
    </row>
    <row r="113" spans="1:6">
      <c r="A113" s="8" t="s">
        <v>215</v>
      </c>
      <c r="B113" s="6"/>
      <c r="C113" s="3">
        <v>240798.1</v>
      </c>
      <c r="D113" s="3">
        <v>0</v>
      </c>
      <c r="E113" s="22">
        <f t="shared" si="3"/>
        <v>240798.1</v>
      </c>
      <c r="F113" s="22"/>
    </row>
    <row r="114" spans="1:6">
      <c r="A114" s="5" t="s">
        <v>188</v>
      </c>
      <c r="B114" s="6"/>
      <c r="C114" s="3">
        <v>113227.98</v>
      </c>
      <c r="D114" s="3">
        <v>0</v>
      </c>
      <c r="E114" s="22">
        <f t="shared" si="3"/>
        <v>113227.98</v>
      </c>
      <c r="F114" s="22"/>
    </row>
    <row r="115" spans="1:6">
      <c r="A115" s="5" t="s">
        <v>138</v>
      </c>
      <c r="B115" s="6"/>
      <c r="C115" s="3">
        <v>201621.75</v>
      </c>
      <c r="D115" s="3">
        <v>-201621.75</v>
      </c>
      <c r="E115" s="22">
        <f t="shared" si="3"/>
        <v>0</v>
      </c>
      <c r="F115" s="22"/>
    </row>
    <row r="116" spans="1:6">
      <c r="A116" s="5" t="s">
        <v>163</v>
      </c>
      <c r="B116" s="6"/>
      <c r="C116" s="3">
        <v>1727506.46</v>
      </c>
      <c r="D116" s="3">
        <v>0</v>
      </c>
      <c r="E116" s="22">
        <f t="shared" si="3"/>
        <v>1727506.46</v>
      </c>
      <c r="F116" s="22"/>
    </row>
    <row r="117" spans="1:6">
      <c r="A117" s="5" t="s">
        <v>183</v>
      </c>
      <c r="B117" s="6"/>
      <c r="C117" s="3">
        <v>681367.68</v>
      </c>
      <c r="D117" s="3">
        <v>0</v>
      </c>
      <c r="E117" s="22">
        <f t="shared" si="3"/>
        <v>681367.68</v>
      </c>
      <c r="F117" s="22"/>
    </row>
    <row r="118" spans="1:6">
      <c r="A118" s="5" t="s">
        <v>142</v>
      </c>
      <c r="B118" s="6"/>
      <c r="C118" s="3">
        <v>552860.37</v>
      </c>
      <c r="D118" s="3">
        <v>-552860.37</v>
      </c>
      <c r="E118" s="22">
        <f t="shared" si="3"/>
        <v>0</v>
      </c>
      <c r="F118" s="22"/>
    </row>
    <row r="119" spans="1:6">
      <c r="A119" s="8" t="s">
        <v>216</v>
      </c>
      <c r="B119" s="6"/>
      <c r="C119" s="3">
        <v>595792.71</v>
      </c>
      <c r="D119" s="3">
        <v>0</v>
      </c>
      <c r="E119" s="22">
        <f t="shared" si="3"/>
        <v>595792.71</v>
      </c>
      <c r="F119" s="22"/>
    </row>
    <row r="120" spans="1:6">
      <c r="A120" t="s">
        <v>547</v>
      </c>
      <c r="B120" s="24"/>
      <c r="D120" s="24">
        <v>-438530.65</v>
      </c>
      <c r="E120" s="22">
        <f t="shared" si="3"/>
        <v>-438530.65</v>
      </c>
      <c r="F120" s="22"/>
    </row>
    <row r="121" spans="1:6">
      <c r="A121" s="5" t="s">
        <v>157</v>
      </c>
      <c r="B121" s="6"/>
      <c r="C121" s="3">
        <v>237643.53</v>
      </c>
      <c r="D121" s="3">
        <v>0</v>
      </c>
      <c r="E121" s="22">
        <f t="shared" si="3"/>
        <v>237643.53</v>
      </c>
      <c r="F121" s="22"/>
    </row>
    <row r="122" spans="1:6">
      <c r="A122" t="s">
        <v>569</v>
      </c>
      <c r="B122" s="24"/>
      <c r="D122" s="24">
        <v>-872463.62</v>
      </c>
      <c r="E122" s="22">
        <f t="shared" si="3"/>
        <v>-872463.62</v>
      </c>
      <c r="F122" s="22"/>
    </row>
    <row r="123" spans="1:6">
      <c r="A123" s="8" t="s">
        <v>217</v>
      </c>
      <c r="B123" s="6"/>
      <c r="C123" s="3">
        <v>228181.15</v>
      </c>
      <c r="D123" s="3">
        <v>-228181.15</v>
      </c>
      <c r="E123" s="22">
        <f t="shared" si="3"/>
        <v>0</v>
      </c>
      <c r="F123" s="22"/>
    </row>
    <row r="124" spans="1:6">
      <c r="A124" s="5" t="s">
        <v>153</v>
      </c>
      <c r="B124" s="6"/>
      <c r="C124" s="3">
        <v>232525.55</v>
      </c>
      <c r="D124" s="3">
        <v>-232525.55</v>
      </c>
      <c r="E124" s="22">
        <f t="shared" si="3"/>
        <v>0</v>
      </c>
      <c r="F124" s="22"/>
    </row>
    <row r="125" spans="1:6">
      <c r="A125" s="5" t="s">
        <v>118</v>
      </c>
      <c r="B125" s="6"/>
      <c r="C125" s="3">
        <v>451376.1</v>
      </c>
      <c r="D125" s="3">
        <v>-451376.1</v>
      </c>
      <c r="E125" s="22">
        <f t="shared" si="3"/>
        <v>0</v>
      </c>
      <c r="F125" s="22"/>
    </row>
    <row r="126" spans="1:6">
      <c r="A126" s="2" t="s">
        <v>338</v>
      </c>
      <c r="B126" s="4"/>
      <c r="C126" s="3">
        <v>195914</v>
      </c>
      <c r="D126" s="3">
        <v>-195914</v>
      </c>
      <c r="E126" s="22">
        <f t="shared" si="3"/>
        <v>0</v>
      </c>
      <c r="F126" s="22"/>
    </row>
    <row r="127" spans="1:6">
      <c r="A127" t="s">
        <v>566</v>
      </c>
      <c r="B127" s="24"/>
      <c r="D127" s="24">
        <v>-14928725.140000001</v>
      </c>
      <c r="E127" s="22">
        <f t="shared" si="3"/>
        <v>-14928725.140000001</v>
      </c>
      <c r="F127" s="22"/>
    </row>
    <row r="128" spans="1:6">
      <c r="A128" s="2" t="s">
        <v>311</v>
      </c>
      <c r="C128" s="3">
        <v>6391000</v>
      </c>
      <c r="D128" s="3">
        <v>0</v>
      </c>
      <c r="E128" s="22">
        <f t="shared" si="3"/>
        <v>6391000</v>
      </c>
      <c r="F128" s="22"/>
    </row>
    <row r="129" spans="1:6">
      <c r="A129" s="5" t="s">
        <v>128</v>
      </c>
      <c r="B129" s="6"/>
      <c r="C129" s="3">
        <v>81097.42</v>
      </c>
      <c r="D129" s="3">
        <v>0</v>
      </c>
      <c r="E129" s="22">
        <f t="shared" si="3"/>
        <v>81097.42</v>
      </c>
      <c r="F129" s="22"/>
    </row>
    <row r="130" spans="1:6">
      <c r="A130" s="2" t="s">
        <v>341</v>
      </c>
      <c r="B130" s="4"/>
      <c r="C130" s="3">
        <v>901000</v>
      </c>
      <c r="D130" s="3">
        <v>-901000</v>
      </c>
      <c r="E130" s="22">
        <f t="shared" si="3"/>
        <v>0</v>
      </c>
      <c r="F130" s="22"/>
    </row>
    <row r="131" spans="1:6">
      <c r="A131" s="5" t="s">
        <v>166</v>
      </c>
      <c r="B131" s="6"/>
      <c r="C131" s="3">
        <v>6506.88</v>
      </c>
      <c r="D131" s="24">
        <v>-595587.53</v>
      </c>
      <c r="E131" s="22">
        <f t="shared" si="3"/>
        <v>-589080.65</v>
      </c>
      <c r="F131" s="22"/>
    </row>
    <row r="132" spans="1:6">
      <c r="A132" t="s">
        <v>581</v>
      </c>
      <c r="B132" s="24"/>
      <c r="C132" s="3">
        <v>-682800</v>
      </c>
      <c r="D132" s="24">
        <v>682800</v>
      </c>
      <c r="E132" s="22">
        <f t="shared" si="3"/>
        <v>0</v>
      </c>
      <c r="F132" s="22"/>
    </row>
    <row r="133" spans="1:6">
      <c r="A133" t="s">
        <v>583</v>
      </c>
      <c r="B133" s="24"/>
      <c r="C133" s="3">
        <v>-24400</v>
      </c>
      <c r="D133" s="24">
        <v>80800</v>
      </c>
      <c r="E133" s="22">
        <f t="shared" ref="E133:E159" si="4">SUM(B133:D133)</f>
        <v>56400</v>
      </c>
      <c r="F133" s="22"/>
    </row>
    <row r="134" spans="1:6">
      <c r="A134" t="s">
        <v>582</v>
      </c>
      <c r="B134" s="24"/>
      <c r="C134" s="3">
        <v>-65900</v>
      </c>
      <c r="D134" s="24">
        <v>75900</v>
      </c>
      <c r="E134" s="22">
        <f t="shared" si="4"/>
        <v>10000</v>
      </c>
      <c r="F134" s="22"/>
    </row>
    <row r="135" spans="1:6">
      <c r="A135" s="8" t="s">
        <v>207</v>
      </c>
      <c r="B135" s="6"/>
      <c r="C135" s="3">
        <v>95886.85</v>
      </c>
      <c r="D135" s="3">
        <v>-95886.85</v>
      </c>
      <c r="E135" s="22">
        <f t="shared" si="4"/>
        <v>0</v>
      </c>
      <c r="F135" s="22"/>
    </row>
    <row r="136" spans="1:6">
      <c r="A136" s="5" t="s">
        <v>158</v>
      </c>
      <c r="B136" s="6"/>
      <c r="C136" s="3">
        <v>2594361.27</v>
      </c>
      <c r="D136" s="3">
        <v>-2594361.27</v>
      </c>
      <c r="E136" s="22">
        <f t="shared" si="4"/>
        <v>0</v>
      </c>
      <c r="F136" s="22"/>
    </row>
    <row r="137" spans="1:6">
      <c r="A137" s="5" t="s">
        <v>133</v>
      </c>
      <c r="B137" s="6"/>
      <c r="C137" s="3">
        <v>4217431.8499999996</v>
      </c>
      <c r="D137" s="24">
        <v>-4217431.8499999996</v>
      </c>
      <c r="E137" s="22">
        <f t="shared" si="4"/>
        <v>0</v>
      </c>
      <c r="F137" s="22"/>
    </row>
    <row r="138" spans="1:6">
      <c r="A138" s="5" t="s">
        <v>171</v>
      </c>
      <c r="B138" s="6"/>
      <c r="C138" s="3">
        <v>196830.33</v>
      </c>
      <c r="D138" s="3">
        <v>-196830.33</v>
      </c>
      <c r="E138" s="22">
        <f t="shared" si="4"/>
        <v>0</v>
      </c>
      <c r="F138" s="22"/>
    </row>
    <row r="139" spans="1:6">
      <c r="A139" s="5" t="s">
        <v>203</v>
      </c>
      <c r="B139" s="6"/>
      <c r="C139" s="3">
        <v>252686.1</v>
      </c>
      <c r="D139" s="3">
        <v>-252686.1</v>
      </c>
      <c r="E139" s="22">
        <f t="shared" si="4"/>
        <v>0</v>
      </c>
      <c r="F139" s="22"/>
    </row>
    <row r="140" spans="1:6">
      <c r="A140" s="5" t="s">
        <v>151</v>
      </c>
      <c r="B140" s="6"/>
      <c r="C140" s="3">
        <v>404216.09</v>
      </c>
      <c r="D140" s="3">
        <v>0</v>
      </c>
      <c r="E140" s="22">
        <f t="shared" si="4"/>
        <v>404216.09</v>
      </c>
      <c r="F140" s="22"/>
    </row>
    <row r="141" spans="1:6">
      <c r="A141" s="5" t="s">
        <v>143</v>
      </c>
      <c r="B141" s="6"/>
      <c r="C141" s="3">
        <v>588453.19999999995</v>
      </c>
      <c r="D141" s="3">
        <v>-588453.19999999995</v>
      </c>
      <c r="E141" s="22">
        <f t="shared" si="4"/>
        <v>0</v>
      </c>
      <c r="F141" s="22"/>
    </row>
    <row r="142" spans="1:6">
      <c r="A142" s="5" t="s">
        <v>204</v>
      </c>
      <c r="B142" s="6"/>
      <c r="C142" s="3">
        <v>586020.71</v>
      </c>
      <c r="D142" s="3">
        <v>-586020.71</v>
      </c>
      <c r="E142" s="22">
        <f t="shared" si="4"/>
        <v>0</v>
      </c>
      <c r="F142" s="22"/>
    </row>
    <row r="143" spans="1:6">
      <c r="A143" s="5" t="s">
        <v>139</v>
      </c>
      <c r="B143" s="6"/>
      <c r="C143" s="3">
        <v>200778.37</v>
      </c>
      <c r="D143" s="3">
        <v>0</v>
      </c>
      <c r="E143" s="22">
        <f t="shared" si="4"/>
        <v>200778.37</v>
      </c>
      <c r="F143" s="22"/>
    </row>
    <row r="144" spans="1:6">
      <c r="A144" s="5" t="s">
        <v>169</v>
      </c>
      <c r="B144" s="6"/>
      <c r="C144" s="3">
        <v>52713.57</v>
      </c>
      <c r="D144" s="3">
        <v>0</v>
      </c>
      <c r="E144" s="22">
        <f t="shared" si="4"/>
        <v>52713.57</v>
      </c>
      <c r="F144" s="22"/>
    </row>
    <row r="145" spans="1:6">
      <c r="A145" t="s">
        <v>559</v>
      </c>
      <c r="B145" s="24"/>
      <c r="D145" s="24">
        <v>-372699.1</v>
      </c>
      <c r="E145" s="22">
        <f t="shared" si="4"/>
        <v>-372699.1</v>
      </c>
      <c r="F145" s="22"/>
    </row>
    <row r="146" spans="1:6">
      <c r="A146" s="5" t="s">
        <v>145</v>
      </c>
      <c r="B146" s="6"/>
      <c r="C146" s="3">
        <v>232525.57</v>
      </c>
      <c r="D146" s="3">
        <v>0</v>
      </c>
      <c r="E146" s="22">
        <f t="shared" si="4"/>
        <v>232525.57</v>
      </c>
      <c r="F146" s="22"/>
    </row>
    <row r="147" spans="1:6">
      <c r="A147" t="s">
        <v>556</v>
      </c>
      <c r="B147" s="24"/>
      <c r="D147" s="24">
        <v>-472938.14</v>
      </c>
      <c r="E147" s="22">
        <f t="shared" si="4"/>
        <v>-472938.14</v>
      </c>
      <c r="F147" s="22"/>
    </row>
    <row r="148" spans="1:6">
      <c r="A148" s="5" t="s">
        <v>127</v>
      </c>
      <c r="B148" s="6"/>
      <c r="C148" s="3">
        <v>157560.74</v>
      </c>
      <c r="D148" s="3">
        <v>0</v>
      </c>
      <c r="E148" s="22">
        <f t="shared" si="4"/>
        <v>157560.74</v>
      </c>
      <c r="F148" s="22"/>
    </row>
    <row r="149" spans="1:6">
      <c r="A149" t="s">
        <v>36</v>
      </c>
      <c r="B149" s="24"/>
      <c r="D149" s="24">
        <v>-1985785.7200000002</v>
      </c>
      <c r="E149" s="22">
        <f t="shared" si="4"/>
        <v>-1985785.7200000002</v>
      </c>
      <c r="F149" s="22"/>
    </row>
    <row r="150" spans="1:6">
      <c r="A150" s="5" t="s">
        <v>159</v>
      </c>
      <c r="B150" s="6"/>
      <c r="C150" s="3">
        <v>321908.34000000003</v>
      </c>
      <c r="D150" s="3">
        <v>-4321225.8899999997</v>
      </c>
      <c r="E150" s="22">
        <f t="shared" si="4"/>
        <v>-3999317.55</v>
      </c>
      <c r="F150" s="22"/>
    </row>
    <row r="151" spans="1:6">
      <c r="A151" s="8" t="s">
        <v>211</v>
      </c>
      <c r="B151" s="6"/>
      <c r="C151" s="3">
        <v>182095.46</v>
      </c>
      <c r="D151" s="3">
        <v>-182095.46</v>
      </c>
      <c r="E151" s="22">
        <f t="shared" si="4"/>
        <v>0</v>
      </c>
      <c r="F151" s="22"/>
    </row>
    <row r="152" spans="1:6">
      <c r="A152" s="5" t="s">
        <v>161</v>
      </c>
      <c r="B152" s="6"/>
      <c r="C152" s="3">
        <v>103397.24</v>
      </c>
      <c r="D152" s="3">
        <v>0</v>
      </c>
      <c r="E152" s="22">
        <f t="shared" si="4"/>
        <v>103397.24</v>
      </c>
      <c r="F152" s="22"/>
    </row>
    <row r="153" spans="1:6">
      <c r="A153" s="5" t="s">
        <v>170</v>
      </c>
      <c r="B153" s="6"/>
      <c r="C153" s="3">
        <v>65776.789999999994</v>
      </c>
      <c r="D153" s="3">
        <v>0</v>
      </c>
      <c r="E153" s="22">
        <f t="shared" si="4"/>
        <v>65776.789999999994</v>
      </c>
      <c r="F153" s="22"/>
    </row>
    <row r="154" spans="1:6">
      <c r="A154" s="5" t="s">
        <v>134</v>
      </c>
      <c r="B154" s="6"/>
      <c r="C154" s="3">
        <v>802931.63</v>
      </c>
      <c r="D154" s="3">
        <v>0</v>
      </c>
      <c r="E154" s="22">
        <f t="shared" si="4"/>
        <v>802931.63</v>
      </c>
      <c r="F154" s="22"/>
    </row>
    <row r="155" spans="1:6">
      <c r="A155" t="s">
        <v>567</v>
      </c>
      <c r="B155" s="24"/>
      <c r="D155" s="24">
        <v>-901406.93</v>
      </c>
      <c r="E155" s="22">
        <f t="shared" si="4"/>
        <v>-901406.93</v>
      </c>
      <c r="F155" s="22"/>
    </row>
    <row r="156" spans="1:6">
      <c r="A156" s="5" t="s">
        <v>180</v>
      </c>
      <c r="B156" s="6"/>
      <c r="C156" s="3">
        <v>682438.5</v>
      </c>
      <c r="D156" s="3">
        <v>0</v>
      </c>
      <c r="E156" s="22">
        <f t="shared" si="4"/>
        <v>682438.5</v>
      </c>
      <c r="F156" s="22"/>
    </row>
    <row r="157" spans="1:6">
      <c r="A157" s="5" t="s">
        <v>172</v>
      </c>
      <c r="B157" s="6"/>
      <c r="C157" s="3">
        <v>887866.28</v>
      </c>
      <c r="D157" s="3">
        <v>0</v>
      </c>
      <c r="E157" s="22">
        <f t="shared" si="4"/>
        <v>887866.28</v>
      </c>
      <c r="F157" s="22"/>
    </row>
    <row r="158" spans="1:6">
      <c r="A158" s="5" t="s">
        <v>173</v>
      </c>
      <c r="B158" s="6"/>
      <c r="C158" s="3">
        <v>6636519.46</v>
      </c>
      <c r="D158" s="3">
        <v>-6636519.46</v>
      </c>
      <c r="E158" s="22">
        <f t="shared" si="4"/>
        <v>0</v>
      </c>
      <c r="F158" s="22"/>
    </row>
    <row r="159" spans="1:6" ht="13.5" thickBot="1">
      <c r="B159" s="21">
        <f>'1.4 - 2025 Forecast WIP'!E156</f>
        <v>112989880.41999987</v>
      </c>
      <c r="C159" s="21">
        <f>SUM(C5:C158)</f>
        <v>282889340.88999999</v>
      </c>
      <c r="D159" s="21">
        <f>SUM(D5:D158)</f>
        <v>-123563080.10999995</v>
      </c>
      <c r="E159" s="21">
        <f t="shared" si="4"/>
        <v>272316141.19999987</v>
      </c>
      <c r="F159" s="22"/>
    </row>
    <row r="160" spans="1:6" ht="13.5" thickTop="1">
      <c r="F160" s="22"/>
    </row>
  </sheetData>
  <sortState xmlns:xlrd2="http://schemas.microsoft.com/office/spreadsheetml/2017/richdata2" ref="A5:E158">
    <sortCondition ref="A5:A158"/>
  </sortState>
  <mergeCells count="3">
    <mergeCell ref="A1:E1"/>
    <mergeCell ref="A2:E2"/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779B-8602-4D19-9B9D-1ED106C2CC48}">
  <dimension ref="A1:G167"/>
  <sheetViews>
    <sheetView workbookViewId="0">
      <selection sqref="A1:E1"/>
    </sheetView>
  </sheetViews>
  <sheetFormatPr defaultRowHeight="12.75"/>
  <cols>
    <col min="1" max="1" width="84.140625" style="2" bestFit="1" customWidth="1"/>
    <col min="2" max="2" width="14.5703125" style="3" bestFit="1" customWidth="1"/>
    <col min="3" max="3" width="16.5703125" style="3" bestFit="1" customWidth="1"/>
    <col min="4" max="4" width="15.140625" style="3" bestFit="1" customWidth="1"/>
    <col min="5" max="5" width="14.5703125" style="2" bestFit="1" customWidth="1"/>
    <col min="6" max="6" width="9.140625" style="2"/>
    <col min="7" max="7" width="11.5703125" style="2" bestFit="1" customWidth="1"/>
    <col min="8" max="16384" width="9.140625" style="2"/>
  </cols>
  <sheetData>
    <row r="1" spans="1:7">
      <c r="A1" s="39" t="s">
        <v>298</v>
      </c>
      <c r="B1" s="39"/>
      <c r="C1" s="39"/>
      <c r="D1" s="39"/>
      <c r="E1" s="39"/>
    </row>
    <row r="2" spans="1:7">
      <c r="A2" s="39" t="s">
        <v>299</v>
      </c>
      <c r="B2" s="39"/>
      <c r="C2" s="39"/>
      <c r="D2" s="39"/>
      <c r="E2" s="39"/>
    </row>
    <row r="3" spans="1:7">
      <c r="A3" s="39" t="s">
        <v>649</v>
      </c>
      <c r="B3" s="39"/>
      <c r="C3" s="39"/>
      <c r="D3" s="39"/>
      <c r="E3" s="39"/>
    </row>
    <row r="4" spans="1:7" ht="25.5">
      <c r="A4" s="20" t="s">
        <v>300</v>
      </c>
      <c r="B4" s="20" t="s">
        <v>302</v>
      </c>
      <c r="C4" s="23" t="s">
        <v>303</v>
      </c>
      <c r="D4" s="23" t="s">
        <v>304</v>
      </c>
      <c r="E4" s="20" t="s">
        <v>305</v>
      </c>
    </row>
    <row r="5" spans="1:7">
      <c r="A5" t="s">
        <v>111</v>
      </c>
      <c r="B5" s="22"/>
      <c r="D5" s="26">
        <v>-3338416</v>
      </c>
      <c r="E5" s="22"/>
      <c r="G5" s="22"/>
    </row>
    <row r="6" spans="1:7">
      <c r="A6" t="s">
        <v>112</v>
      </c>
      <c r="B6" s="22"/>
      <c r="D6" s="26">
        <v>-507828</v>
      </c>
      <c r="E6" s="22"/>
      <c r="G6" s="22"/>
    </row>
    <row r="7" spans="1:7">
      <c r="A7" s="5" t="s">
        <v>268</v>
      </c>
      <c r="B7" s="6"/>
      <c r="C7" s="3">
        <v>750036.99</v>
      </c>
      <c r="D7" s="3">
        <v>-750036.99</v>
      </c>
      <c r="E7" s="22">
        <f t="shared" ref="E7:E23" si="0">SUM(B7:D7)</f>
        <v>0</v>
      </c>
      <c r="G7" s="22"/>
    </row>
    <row r="8" spans="1:7">
      <c r="A8" s="5" t="s">
        <v>274</v>
      </c>
      <c r="B8" s="6"/>
      <c r="C8" s="3">
        <v>899962.42</v>
      </c>
      <c r="D8" s="3">
        <v>-899962.42</v>
      </c>
      <c r="E8" s="22">
        <f t="shared" si="0"/>
        <v>0</v>
      </c>
      <c r="G8" s="22"/>
    </row>
    <row r="9" spans="1:7">
      <c r="A9" s="2" t="s">
        <v>571</v>
      </c>
      <c r="C9" s="3">
        <v>1000000</v>
      </c>
      <c r="D9" s="3">
        <v>-1000000</v>
      </c>
      <c r="E9" s="22">
        <f t="shared" si="0"/>
        <v>0</v>
      </c>
      <c r="G9" s="22"/>
    </row>
    <row r="10" spans="1:7">
      <c r="A10" s="15" t="s">
        <v>108</v>
      </c>
      <c r="C10" s="3">
        <v>197627597</v>
      </c>
      <c r="D10" s="3">
        <v>0</v>
      </c>
      <c r="E10" s="22">
        <f t="shared" si="0"/>
        <v>197627597</v>
      </c>
      <c r="G10" s="22"/>
    </row>
    <row r="11" spans="1:7">
      <c r="A11" s="5" t="s">
        <v>124</v>
      </c>
      <c r="B11" s="6"/>
      <c r="C11" s="3">
        <v>75909.84</v>
      </c>
      <c r="D11" s="3">
        <v>-131204.32</v>
      </c>
      <c r="E11" s="22">
        <f t="shared" si="0"/>
        <v>-55294.48000000001</v>
      </c>
      <c r="G11" s="22"/>
    </row>
    <row r="12" spans="1:7">
      <c r="A12" s="5" t="s">
        <v>236</v>
      </c>
      <c r="B12" s="6"/>
      <c r="C12" s="3">
        <v>6327935.3300000001</v>
      </c>
      <c r="D12" s="3">
        <v>-6327935.3300000001</v>
      </c>
      <c r="E12" s="22">
        <f t="shared" si="0"/>
        <v>0</v>
      </c>
      <c r="G12" s="22"/>
    </row>
    <row r="13" spans="1:7">
      <c r="A13" s="2" t="s">
        <v>344</v>
      </c>
      <c r="C13" s="3">
        <v>13095554.470000001</v>
      </c>
      <c r="D13" s="3">
        <v>0</v>
      </c>
      <c r="E13" s="22">
        <f t="shared" si="0"/>
        <v>13095554.470000001</v>
      </c>
      <c r="G13" s="22"/>
    </row>
    <row r="14" spans="1:7">
      <c r="A14" s="5" t="s">
        <v>255</v>
      </c>
      <c r="B14" s="6"/>
      <c r="C14" s="3">
        <v>268225.11</v>
      </c>
      <c r="D14" s="3">
        <v>0</v>
      </c>
      <c r="E14" s="22">
        <f t="shared" si="0"/>
        <v>268225.11</v>
      </c>
      <c r="G14" s="22"/>
    </row>
    <row r="15" spans="1:7">
      <c r="A15" s="5" t="s">
        <v>182</v>
      </c>
      <c r="B15" s="6"/>
      <c r="C15" s="3">
        <v>1504604.78</v>
      </c>
      <c r="D15" s="3">
        <v>-2555321.21</v>
      </c>
      <c r="E15" s="22">
        <f t="shared" si="0"/>
        <v>-1050716.43</v>
      </c>
      <c r="G15" s="22"/>
    </row>
    <row r="16" spans="1:7">
      <c r="A16" s="15" t="s">
        <v>352</v>
      </c>
      <c r="B16" s="4"/>
      <c r="C16" s="3">
        <v>123750</v>
      </c>
      <c r="D16" s="3">
        <v>-123750</v>
      </c>
      <c r="E16" s="22">
        <f t="shared" si="0"/>
        <v>0</v>
      </c>
      <c r="G16" s="22"/>
    </row>
    <row r="17" spans="1:7">
      <c r="A17" s="15" t="s">
        <v>351</v>
      </c>
      <c r="B17" s="4"/>
      <c r="C17" s="3">
        <v>724515</v>
      </c>
      <c r="D17" s="3">
        <v>-724515</v>
      </c>
      <c r="E17" s="22">
        <f t="shared" si="0"/>
        <v>0</v>
      </c>
      <c r="G17" s="22"/>
    </row>
    <row r="18" spans="1:7">
      <c r="A18" s="2" t="s">
        <v>348</v>
      </c>
      <c r="B18" s="4"/>
      <c r="C18" s="3">
        <v>116828</v>
      </c>
      <c r="D18" s="3">
        <v>-116828</v>
      </c>
      <c r="E18" s="22">
        <f t="shared" si="0"/>
        <v>0</v>
      </c>
      <c r="G18" s="22"/>
    </row>
    <row r="19" spans="1:7">
      <c r="A19" s="5" t="s">
        <v>272</v>
      </c>
      <c r="B19" s="6"/>
      <c r="C19" s="3">
        <v>495080.45</v>
      </c>
      <c r="D19" s="3">
        <v>0</v>
      </c>
      <c r="E19" s="22">
        <f t="shared" si="0"/>
        <v>495080.45</v>
      </c>
      <c r="G19" s="22"/>
    </row>
    <row r="20" spans="1:7">
      <c r="A20" s="5" t="s">
        <v>271</v>
      </c>
      <c r="B20" s="6"/>
      <c r="C20" s="3">
        <v>979302.26</v>
      </c>
      <c r="D20" s="3">
        <v>-979302.26</v>
      </c>
      <c r="E20" s="22">
        <f t="shared" si="0"/>
        <v>0</v>
      </c>
      <c r="G20" s="22"/>
    </row>
    <row r="21" spans="1:7">
      <c r="A21" s="5" t="s">
        <v>179</v>
      </c>
      <c r="B21" s="6"/>
      <c r="C21" s="3">
        <v>319511.2</v>
      </c>
      <c r="D21" s="3">
        <v>-542167.12</v>
      </c>
      <c r="E21" s="22">
        <f t="shared" si="0"/>
        <v>-222655.91999999998</v>
      </c>
      <c r="G21" s="22"/>
    </row>
    <row r="22" spans="1:7">
      <c r="A22" s="5" t="s">
        <v>265</v>
      </c>
      <c r="B22" s="6"/>
      <c r="C22" s="3">
        <v>245414.63</v>
      </c>
      <c r="D22" s="3">
        <v>0</v>
      </c>
      <c r="E22" s="22">
        <f t="shared" si="0"/>
        <v>245414.63</v>
      </c>
      <c r="G22" s="22"/>
    </row>
    <row r="23" spans="1:7">
      <c r="A23" s="5" t="s">
        <v>264</v>
      </c>
      <c r="B23" s="6"/>
      <c r="C23" s="3">
        <v>5638667.4299999997</v>
      </c>
      <c r="D23" s="3">
        <v>-5638667.4299999997</v>
      </c>
      <c r="E23" s="22">
        <f t="shared" si="0"/>
        <v>0</v>
      </c>
      <c r="G23" s="22"/>
    </row>
    <row r="24" spans="1:7">
      <c r="A24" t="s">
        <v>575</v>
      </c>
      <c r="B24" s="2"/>
      <c r="C24" s="3">
        <v>-90000</v>
      </c>
      <c r="D24" s="26">
        <v>90000</v>
      </c>
      <c r="E24" s="22"/>
      <c r="G24" s="22"/>
    </row>
    <row r="25" spans="1:7">
      <c r="A25" s="5" t="s">
        <v>120</v>
      </c>
      <c r="B25" s="6"/>
      <c r="C25" s="3">
        <v>20396.599999999999</v>
      </c>
      <c r="D25" s="3">
        <v>-463098.65</v>
      </c>
      <c r="E25" s="22">
        <f>SUM(B25:D25)</f>
        <v>-442702.05000000005</v>
      </c>
      <c r="G25" s="22"/>
    </row>
    <row r="26" spans="1:7">
      <c r="A26" s="5" t="s">
        <v>297</v>
      </c>
      <c r="B26" s="6"/>
      <c r="C26" s="3">
        <v>51252.74</v>
      </c>
      <c r="D26" s="3">
        <v>0</v>
      </c>
      <c r="E26" s="22">
        <f>SUM(B26:D26)</f>
        <v>51252.74</v>
      </c>
      <c r="G26" s="22"/>
    </row>
    <row r="27" spans="1:7">
      <c r="A27" s="5" t="s">
        <v>242</v>
      </c>
      <c r="B27" s="6"/>
      <c r="C27" s="3">
        <v>686873.62</v>
      </c>
      <c r="D27" s="3">
        <v>-686873.62</v>
      </c>
      <c r="E27" s="22">
        <f>SUM(B27:D27)</f>
        <v>0</v>
      </c>
      <c r="G27" s="22"/>
    </row>
    <row r="28" spans="1:7">
      <c r="A28" s="5" t="s">
        <v>245</v>
      </c>
      <c r="B28" s="6"/>
      <c r="C28" s="3">
        <v>518893.44000000006</v>
      </c>
      <c r="D28" s="3">
        <v>-518893.44000000006</v>
      </c>
      <c r="E28" s="22">
        <f>SUM(B28:D28)</f>
        <v>0</v>
      </c>
      <c r="G28" s="22"/>
    </row>
    <row r="29" spans="1:7">
      <c r="A29" t="s">
        <v>573</v>
      </c>
      <c r="B29" s="22"/>
      <c r="D29" s="26">
        <v>-1152988.97</v>
      </c>
      <c r="E29" s="22"/>
      <c r="G29" s="22"/>
    </row>
    <row r="30" spans="1:7">
      <c r="A30" s="5" t="s">
        <v>229</v>
      </c>
      <c r="B30" s="6"/>
      <c r="C30" s="3">
        <v>2068236.8</v>
      </c>
      <c r="D30" s="3">
        <v>-2068236.8</v>
      </c>
      <c r="E30" s="22">
        <f>SUM(B30:D30)</f>
        <v>0</v>
      </c>
      <c r="G30" s="22"/>
    </row>
    <row r="31" spans="1:7">
      <c r="A31" s="5" t="s">
        <v>189</v>
      </c>
      <c r="B31" s="6"/>
      <c r="C31" s="3">
        <v>836966.11</v>
      </c>
      <c r="D31" s="3">
        <v>0</v>
      </c>
      <c r="E31" s="22">
        <f>SUM(B31:D31)</f>
        <v>836966.11</v>
      </c>
      <c r="G31" s="22"/>
    </row>
    <row r="32" spans="1:7">
      <c r="A32" s="5" t="s">
        <v>269</v>
      </c>
      <c r="B32" s="6"/>
      <c r="C32" s="3">
        <v>800086.45</v>
      </c>
      <c r="D32" s="3">
        <v>-800086.45</v>
      </c>
      <c r="E32" s="22">
        <f>SUM(B32:D32)</f>
        <v>0</v>
      </c>
      <c r="G32" s="22"/>
    </row>
    <row r="33" spans="1:7">
      <c r="A33" s="5" t="s">
        <v>243</v>
      </c>
      <c r="B33" s="6"/>
      <c r="C33" s="3">
        <v>1109115.8600000001</v>
      </c>
      <c r="D33" s="3">
        <v>-1109115.8600000001</v>
      </c>
      <c r="E33" s="22">
        <f>SUM(B33:D33)</f>
        <v>0</v>
      </c>
      <c r="G33" s="22"/>
    </row>
    <row r="34" spans="1:7">
      <c r="A34" t="s">
        <v>87</v>
      </c>
      <c r="B34" s="22"/>
      <c r="D34" s="26">
        <v>-665204.93000000005</v>
      </c>
      <c r="E34" s="22"/>
      <c r="G34" s="22"/>
    </row>
    <row r="35" spans="1:7">
      <c r="A35" s="5" t="s">
        <v>167</v>
      </c>
      <c r="B35" s="6"/>
      <c r="C35" s="3">
        <v>256314.01999999996</v>
      </c>
      <c r="D35" s="3">
        <v>-348222.7</v>
      </c>
      <c r="E35" s="22">
        <f t="shared" ref="E35:E46" si="1">SUM(B35:D35)</f>
        <v>-91908.680000000051</v>
      </c>
      <c r="G35" s="22"/>
    </row>
    <row r="36" spans="1:7">
      <c r="A36" s="5" t="s">
        <v>257</v>
      </c>
      <c r="B36" s="6"/>
      <c r="C36" s="3">
        <v>109141.56</v>
      </c>
      <c r="D36" s="3">
        <v>0</v>
      </c>
      <c r="E36" s="22">
        <f t="shared" si="1"/>
        <v>109141.56</v>
      </c>
      <c r="G36" s="22"/>
    </row>
    <row r="37" spans="1:7">
      <c r="A37" s="10" t="s">
        <v>218</v>
      </c>
      <c r="B37" s="6"/>
      <c r="C37" s="3">
        <v>471615.89</v>
      </c>
      <c r="D37" s="3">
        <v>-471615.89</v>
      </c>
      <c r="E37" s="22">
        <f t="shared" si="1"/>
        <v>0</v>
      </c>
      <c r="G37" s="22"/>
    </row>
    <row r="38" spans="1:7">
      <c r="A38" s="5" t="s">
        <v>162</v>
      </c>
      <c r="B38" s="6"/>
      <c r="C38" s="3">
        <v>3068110.68</v>
      </c>
      <c r="D38" s="3">
        <v>-3336335.79</v>
      </c>
      <c r="E38" s="22">
        <f t="shared" si="1"/>
        <v>-268225.10999999987</v>
      </c>
      <c r="G38" s="22"/>
    </row>
    <row r="39" spans="1:7">
      <c r="A39" s="5" t="s">
        <v>165</v>
      </c>
      <c r="B39" s="6"/>
      <c r="C39" s="3">
        <v>558631.53</v>
      </c>
      <c r="D39" s="3">
        <v>-617285.78</v>
      </c>
      <c r="E39" s="22">
        <f t="shared" si="1"/>
        <v>-58654.25</v>
      </c>
      <c r="G39" s="22"/>
    </row>
    <row r="40" spans="1:7">
      <c r="A40" s="5" t="s">
        <v>219</v>
      </c>
      <c r="B40" s="6"/>
      <c r="C40" s="3">
        <v>364244.7</v>
      </c>
      <c r="D40" s="3">
        <v>-519435.4</v>
      </c>
      <c r="E40" s="22">
        <f t="shared" si="1"/>
        <v>-155190.70000000001</v>
      </c>
      <c r="G40" s="22"/>
    </row>
    <row r="41" spans="1:7">
      <c r="A41" s="5" t="s">
        <v>292</v>
      </c>
      <c r="B41" s="6"/>
      <c r="C41" s="3">
        <v>199600.74</v>
      </c>
      <c r="D41" s="3">
        <v>0</v>
      </c>
      <c r="E41" s="22">
        <f t="shared" si="1"/>
        <v>199600.74</v>
      </c>
      <c r="G41" s="22"/>
    </row>
    <row r="42" spans="1:7">
      <c r="A42" s="9" t="s">
        <v>208</v>
      </c>
      <c r="B42" s="6"/>
      <c r="C42" s="3">
        <v>269094.82</v>
      </c>
      <c r="D42" s="3">
        <v>-843046.02</v>
      </c>
      <c r="E42" s="22">
        <f t="shared" si="1"/>
        <v>-573951.19999999995</v>
      </c>
      <c r="G42" s="22"/>
    </row>
    <row r="43" spans="1:7">
      <c r="A43" s="5" t="s">
        <v>164</v>
      </c>
      <c r="B43" s="6"/>
      <c r="C43" s="3">
        <v>68957.2</v>
      </c>
      <c r="D43" s="3">
        <v>0</v>
      </c>
      <c r="E43" s="22">
        <f t="shared" si="1"/>
        <v>68957.2</v>
      </c>
      <c r="G43" s="22"/>
    </row>
    <row r="44" spans="1:7">
      <c r="A44" s="9" t="s">
        <v>137</v>
      </c>
      <c r="B44" s="6"/>
      <c r="C44" s="3">
        <v>11485278.92</v>
      </c>
      <c r="D44" s="3">
        <v>-12159380.140000001</v>
      </c>
      <c r="E44" s="22">
        <f t="shared" si="1"/>
        <v>-674101.22000000067</v>
      </c>
      <c r="G44" s="22"/>
    </row>
    <row r="45" spans="1:7">
      <c r="A45" s="2" t="s">
        <v>310</v>
      </c>
      <c r="C45" s="3">
        <v>20064391</v>
      </c>
      <c r="D45" s="3">
        <v>0</v>
      </c>
      <c r="E45" s="22">
        <f t="shared" si="1"/>
        <v>20064391</v>
      </c>
      <c r="G45" s="22"/>
    </row>
    <row r="46" spans="1:7">
      <c r="A46" s="2" t="s">
        <v>309</v>
      </c>
      <c r="C46" s="3">
        <v>68356300</v>
      </c>
      <c r="D46" s="3">
        <v>0</v>
      </c>
      <c r="E46" s="22">
        <f t="shared" si="1"/>
        <v>68356300</v>
      </c>
      <c r="G46" s="22"/>
    </row>
    <row r="47" spans="1:7">
      <c r="A47" t="s">
        <v>577</v>
      </c>
      <c r="B47" s="2"/>
      <c r="C47" s="3">
        <v>-682800</v>
      </c>
      <c r="D47" s="26">
        <v>682800</v>
      </c>
      <c r="E47" s="22"/>
      <c r="G47" s="22"/>
    </row>
    <row r="48" spans="1:7">
      <c r="A48" t="s">
        <v>578</v>
      </c>
      <c r="B48" s="2"/>
      <c r="C48" s="3">
        <v>-150000</v>
      </c>
      <c r="D48" s="26">
        <v>150000</v>
      </c>
      <c r="E48" s="22"/>
      <c r="G48" s="22"/>
    </row>
    <row r="49" spans="1:7">
      <c r="A49" s="5" t="s">
        <v>176</v>
      </c>
      <c r="B49" s="6"/>
      <c r="C49" s="3">
        <v>1292592.06</v>
      </c>
      <c r="D49" s="3">
        <v>0</v>
      </c>
      <c r="E49" s="22">
        <f t="shared" ref="E49:E67" si="2">SUM(B49:D49)</f>
        <v>1292592.06</v>
      </c>
      <c r="G49" s="22"/>
    </row>
    <row r="50" spans="1:7">
      <c r="A50" s="5" t="s">
        <v>237</v>
      </c>
      <c r="B50" s="6"/>
      <c r="C50" s="3">
        <v>1978154.77</v>
      </c>
      <c r="D50" s="3">
        <v>-1978154.77</v>
      </c>
      <c r="E50" s="22">
        <f t="shared" si="2"/>
        <v>0</v>
      </c>
      <c r="G50" s="22"/>
    </row>
    <row r="51" spans="1:7">
      <c r="A51" s="2" t="s">
        <v>349</v>
      </c>
      <c r="B51" s="4"/>
      <c r="C51" s="3">
        <v>420000</v>
      </c>
      <c r="D51" s="3">
        <v>-420000</v>
      </c>
      <c r="E51" s="22">
        <f t="shared" si="2"/>
        <v>0</v>
      </c>
      <c r="G51" s="22"/>
    </row>
    <row r="52" spans="1:7">
      <c r="A52" s="8" t="s">
        <v>205</v>
      </c>
      <c r="B52" s="6"/>
      <c r="C52" s="3">
        <v>150034.73000000001</v>
      </c>
      <c r="D52" s="3">
        <v>-150034.73000000001</v>
      </c>
      <c r="E52" s="22">
        <f t="shared" si="2"/>
        <v>0</v>
      </c>
      <c r="G52" s="22"/>
    </row>
    <row r="53" spans="1:7">
      <c r="A53" s="5" t="s">
        <v>295</v>
      </c>
      <c r="B53" s="6"/>
      <c r="C53" s="3">
        <v>183138.27</v>
      </c>
      <c r="D53" s="3">
        <v>-183138.27</v>
      </c>
      <c r="E53" s="22">
        <f t="shared" si="2"/>
        <v>0</v>
      </c>
      <c r="G53" s="22"/>
    </row>
    <row r="54" spans="1:7">
      <c r="A54" s="5" t="s">
        <v>270</v>
      </c>
      <c r="B54" s="6"/>
      <c r="C54" s="3">
        <v>1194307.26</v>
      </c>
      <c r="D54" s="3">
        <v>-1194307.26</v>
      </c>
      <c r="E54" s="22">
        <f t="shared" si="2"/>
        <v>0</v>
      </c>
      <c r="G54" s="22"/>
    </row>
    <row r="55" spans="1:7">
      <c r="A55" s="5" t="s">
        <v>244</v>
      </c>
      <c r="B55" s="6"/>
      <c r="C55" s="3">
        <v>732245.22</v>
      </c>
      <c r="D55" s="3">
        <v>-732245.22</v>
      </c>
      <c r="E55" s="22">
        <f t="shared" si="2"/>
        <v>0</v>
      </c>
      <c r="G55" s="22"/>
    </row>
    <row r="56" spans="1:7">
      <c r="A56" s="5" t="s">
        <v>241</v>
      </c>
      <c r="B56" s="6"/>
      <c r="C56" s="3">
        <v>344082.33</v>
      </c>
      <c r="D56" s="3">
        <v>0</v>
      </c>
      <c r="E56" s="22">
        <f t="shared" si="2"/>
        <v>344082.33</v>
      </c>
      <c r="G56" s="22"/>
    </row>
    <row r="57" spans="1:7">
      <c r="A57" s="5" t="s">
        <v>240</v>
      </c>
      <c r="B57" s="6"/>
      <c r="C57" s="3">
        <v>4036724.62</v>
      </c>
      <c r="D57" s="3">
        <v>-4036724.62</v>
      </c>
      <c r="E57" s="22">
        <f t="shared" si="2"/>
        <v>0</v>
      </c>
      <c r="G57" s="22"/>
    </row>
    <row r="58" spans="1:7">
      <c r="A58" s="5" t="s">
        <v>227</v>
      </c>
      <c r="B58" s="6"/>
      <c r="C58" s="3">
        <v>2597271.06</v>
      </c>
      <c r="D58" s="3">
        <v>-2597271.06</v>
      </c>
      <c r="E58" s="22">
        <f t="shared" si="2"/>
        <v>0</v>
      </c>
      <c r="G58" s="22"/>
    </row>
    <row r="59" spans="1:7">
      <c r="A59" s="5" t="s">
        <v>235</v>
      </c>
      <c r="B59" s="6"/>
      <c r="C59" s="3">
        <v>2597271.06</v>
      </c>
      <c r="D59" s="3">
        <v>-2597271.06</v>
      </c>
      <c r="E59" s="22">
        <f t="shared" si="2"/>
        <v>0</v>
      </c>
      <c r="G59" s="22"/>
    </row>
    <row r="60" spans="1:7">
      <c r="A60" s="5" t="s">
        <v>228</v>
      </c>
      <c r="B60" s="6"/>
      <c r="C60" s="3">
        <v>307854.7</v>
      </c>
      <c r="D60" s="3">
        <v>-307854.7</v>
      </c>
      <c r="E60" s="22">
        <f t="shared" si="2"/>
        <v>0</v>
      </c>
      <c r="G60" s="22"/>
    </row>
    <row r="61" spans="1:7">
      <c r="A61" s="5" t="s">
        <v>238</v>
      </c>
      <c r="B61" s="6"/>
      <c r="C61" s="3">
        <v>2690828.83</v>
      </c>
      <c r="D61" s="3">
        <v>-2690828.83</v>
      </c>
      <c r="E61" s="22">
        <f t="shared" si="2"/>
        <v>0</v>
      </c>
      <c r="G61" s="22"/>
    </row>
    <row r="62" spans="1:7">
      <c r="A62" s="5" t="s">
        <v>226</v>
      </c>
      <c r="B62" s="6"/>
      <c r="C62" s="3">
        <v>173200</v>
      </c>
      <c r="D62" s="3">
        <v>-173162.16</v>
      </c>
      <c r="E62" s="22">
        <f t="shared" si="2"/>
        <v>37.839999999996508</v>
      </c>
      <c r="G62" s="22"/>
    </row>
    <row r="63" spans="1:7">
      <c r="A63" s="5" t="s">
        <v>224</v>
      </c>
      <c r="B63" s="6"/>
      <c r="C63" s="3">
        <v>398428.89</v>
      </c>
      <c r="D63" s="3">
        <v>0</v>
      </c>
      <c r="E63" s="22">
        <f t="shared" si="2"/>
        <v>398428.89</v>
      </c>
      <c r="G63" s="22"/>
    </row>
    <row r="64" spans="1:7">
      <c r="A64" s="5" t="s">
        <v>191</v>
      </c>
      <c r="B64" s="6"/>
      <c r="C64" s="3">
        <v>622190.68999999994</v>
      </c>
      <c r="D64" s="3">
        <v>-1300805.1200000001</v>
      </c>
      <c r="E64" s="22">
        <f t="shared" si="2"/>
        <v>-678614.43000000017</v>
      </c>
      <c r="G64" s="22"/>
    </row>
    <row r="65" spans="1:7">
      <c r="A65" s="5" t="s">
        <v>276</v>
      </c>
      <c r="B65" s="6"/>
      <c r="C65" s="3">
        <v>991126.03</v>
      </c>
      <c r="D65" s="3">
        <v>0</v>
      </c>
      <c r="E65" s="22">
        <f t="shared" si="2"/>
        <v>991126.03</v>
      </c>
      <c r="G65" s="22"/>
    </row>
    <row r="66" spans="1:7">
      <c r="A66" s="5" t="s">
        <v>286</v>
      </c>
      <c r="B66" s="6"/>
      <c r="C66" s="3">
        <v>433306.82</v>
      </c>
      <c r="D66" s="3">
        <v>-433306.82</v>
      </c>
      <c r="E66" s="22">
        <f t="shared" si="2"/>
        <v>0</v>
      </c>
      <c r="G66" s="22"/>
    </row>
    <row r="67" spans="1:7">
      <c r="A67" s="5" t="s">
        <v>263</v>
      </c>
      <c r="B67" s="6"/>
      <c r="C67" s="3">
        <v>4884989.3</v>
      </c>
      <c r="D67" s="3">
        <v>-4884989.3</v>
      </c>
      <c r="E67" s="22">
        <f t="shared" si="2"/>
        <v>0</v>
      </c>
      <c r="G67" s="22"/>
    </row>
    <row r="68" spans="1:7">
      <c r="A68" t="s">
        <v>574</v>
      </c>
      <c r="B68" s="2"/>
      <c r="C68" s="3">
        <v>-200000</v>
      </c>
      <c r="D68" s="26">
        <v>200000</v>
      </c>
      <c r="E68" s="22"/>
      <c r="G68" s="22"/>
    </row>
    <row r="69" spans="1:7">
      <c r="A69" s="5" t="s">
        <v>277</v>
      </c>
      <c r="B69" s="6"/>
      <c r="C69" s="3">
        <v>969079.84</v>
      </c>
      <c r="D69" s="3">
        <v>-969079.84</v>
      </c>
      <c r="E69" s="22">
        <f>SUM(B69:D69)</f>
        <v>0</v>
      </c>
      <c r="G69" s="22"/>
    </row>
    <row r="70" spans="1:7">
      <c r="A70" s="8" t="s">
        <v>206</v>
      </c>
      <c r="B70" s="6"/>
      <c r="C70" s="3">
        <v>150028.74</v>
      </c>
      <c r="D70" s="3">
        <v>-150028.74</v>
      </c>
      <c r="E70" s="22">
        <f>SUM(B70:D70)</f>
        <v>0</v>
      </c>
      <c r="G70" s="22"/>
    </row>
    <row r="71" spans="1:7">
      <c r="A71" s="5" t="s">
        <v>284</v>
      </c>
      <c r="B71" s="6"/>
      <c r="C71" s="3">
        <v>1019125.01</v>
      </c>
      <c r="D71" s="3">
        <v>-1019125.01</v>
      </c>
      <c r="E71" s="22">
        <f>SUM(B71:D71)</f>
        <v>0</v>
      </c>
      <c r="G71" s="22"/>
    </row>
    <row r="72" spans="1:7">
      <c r="A72" t="s">
        <v>572</v>
      </c>
      <c r="B72" s="22"/>
      <c r="D72" s="26">
        <v>-99471.69</v>
      </c>
      <c r="E72" s="22"/>
      <c r="G72" s="22"/>
    </row>
    <row r="73" spans="1:7">
      <c r="A73" s="7" t="s">
        <v>278</v>
      </c>
      <c r="B73" s="6"/>
      <c r="C73" s="3">
        <v>49941.78</v>
      </c>
      <c r="D73" s="3">
        <v>-49941.78</v>
      </c>
      <c r="E73" s="22">
        <f t="shared" ref="E73:E103" si="3">SUM(B73:D73)</f>
        <v>0</v>
      </c>
      <c r="G73" s="22"/>
    </row>
    <row r="74" spans="1:7">
      <c r="A74" s="2" t="s">
        <v>279</v>
      </c>
      <c r="B74" s="6"/>
      <c r="C74" s="3">
        <v>200018.19</v>
      </c>
      <c r="D74" s="3">
        <v>-200018.19</v>
      </c>
      <c r="E74" s="22">
        <f t="shared" si="3"/>
        <v>0</v>
      </c>
      <c r="G74" s="22"/>
    </row>
    <row r="75" spans="1:7">
      <c r="A75" s="2" t="s">
        <v>281</v>
      </c>
      <c r="B75" s="6"/>
      <c r="C75" s="3">
        <v>630747.09</v>
      </c>
      <c r="D75" s="3">
        <v>-630671.01</v>
      </c>
      <c r="E75" s="22">
        <f t="shared" si="3"/>
        <v>76.07999999995809</v>
      </c>
      <c r="G75" s="22"/>
    </row>
    <row r="76" spans="1:7">
      <c r="A76" s="2" t="s">
        <v>282</v>
      </c>
      <c r="B76" s="6"/>
      <c r="C76" s="3">
        <v>335372.84000000003</v>
      </c>
      <c r="D76" s="3">
        <v>-335332.40000000002</v>
      </c>
      <c r="E76" s="22">
        <f t="shared" si="3"/>
        <v>40.440000000002328</v>
      </c>
      <c r="G76" s="22"/>
    </row>
    <row r="77" spans="1:7">
      <c r="A77" s="2" t="s">
        <v>280</v>
      </c>
      <c r="B77" s="6"/>
      <c r="C77" s="3">
        <v>84002.95</v>
      </c>
      <c r="D77" s="3">
        <v>-84002.95</v>
      </c>
      <c r="E77" s="22">
        <f t="shared" si="3"/>
        <v>0</v>
      </c>
      <c r="G77" s="22"/>
    </row>
    <row r="78" spans="1:7">
      <c r="A78" s="2" t="s">
        <v>283</v>
      </c>
      <c r="B78" s="6"/>
      <c r="C78" s="3">
        <v>99471.69</v>
      </c>
      <c r="D78" s="3">
        <v>-99471.69</v>
      </c>
      <c r="E78" s="22">
        <f t="shared" si="3"/>
        <v>0</v>
      </c>
      <c r="G78" s="22"/>
    </row>
    <row r="79" spans="1:7">
      <c r="A79" s="8" t="s">
        <v>196</v>
      </c>
      <c r="B79" s="6"/>
      <c r="C79" s="3">
        <v>45121.18</v>
      </c>
      <c r="D79" s="3">
        <v>-45121.18</v>
      </c>
      <c r="E79" s="22">
        <f t="shared" si="3"/>
        <v>0</v>
      </c>
      <c r="G79" s="22"/>
    </row>
    <row r="80" spans="1:7">
      <c r="A80" s="5" t="s">
        <v>136</v>
      </c>
      <c r="B80" s="6"/>
      <c r="C80" s="3">
        <v>1207799.8999999999</v>
      </c>
      <c r="D80" s="3">
        <v>-1549613.69</v>
      </c>
      <c r="E80" s="22">
        <f t="shared" si="3"/>
        <v>-341813.79000000004</v>
      </c>
      <c r="G80" s="22"/>
    </row>
    <row r="81" spans="1:7">
      <c r="A81" s="8" t="s">
        <v>212</v>
      </c>
      <c r="B81" s="6"/>
      <c r="C81" s="3">
        <v>100026.22</v>
      </c>
      <c r="D81" s="3">
        <v>-200045.57</v>
      </c>
      <c r="E81" s="22">
        <f t="shared" si="3"/>
        <v>-100019.35</v>
      </c>
      <c r="G81" s="22"/>
    </row>
    <row r="82" spans="1:7">
      <c r="A82" s="5" t="s">
        <v>234</v>
      </c>
      <c r="B82" s="6"/>
      <c r="C82" s="3">
        <v>329471.40999999997</v>
      </c>
      <c r="D82" s="3">
        <v>0</v>
      </c>
      <c r="E82" s="22">
        <f t="shared" si="3"/>
        <v>329471.40999999997</v>
      </c>
      <c r="G82" s="22"/>
    </row>
    <row r="83" spans="1:7">
      <c r="A83" s="2" t="s">
        <v>346</v>
      </c>
      <c r="C83" s="3">
        <v>67892745</v>
      </c>
      <c r="D83" s="3">
        <v>0</v>
      </c>
      <c r="E83" s="22">
        <f t="shared" si="3"/>
        <v>67892745</v>
      </c>
      <c r="G83" s="22"/>
    </row>
    <row r="84" spans="1:7">
      <c r="A84" s="5" t="s">
        <v>122</v>
      </c>
      <c r="B84" s="6"/>
      <c r="C84" s="3">
        <v>3701119.11</v>
      </c>
      <c r="D84" s="3">
        <v>-7332425.3399999999</v>
      </c>
      <c r="E84" s="22">
        <f t="shared" si="3"/>
        <v>-3631306.23</v>
      </c>
      <c r="G84" s="22"/>
    </row>
    <row r="85" spans="1:7">
      <c r="A85" s="5" t="s">
        <v>125</v>
      </c>
      <c r="B85" s="6"/>
      <c r="C85" s="3">
        <v>10384443.869999999</v>
      </c>
      <c r="D85" s="3">
        <v>-23642732.359999999</v>
      </c>
      <c r="E85" s="22">
        <f t="shared" si="3"/>
        <v>-13258288.49</v>
      </c>
      <c r="G85" s="22"/>
    </row>
    <row r="86" spans="1:7">
      <c r="A86" s="5" t="s">
        <v>225</v>
      </c>
      <c r="B86" s="6"/>
      <c r="C86" s="3">
        <v>1337550.58</v>
      </c>
      <c r="D86" s="3">
        <v>0</v>
      </c>
      <c r="E86" s="22">
        <f t="shared" si="3"/>
        <v>1337550.58</v>
      </c>
      <c r="G86" s="22"/>
    </row>
    <row r="87" spans="1:7">
      <c r="A87" s="5" t="s">
        <v>230</v>
      </c>
      <c r="B87" s="6"/>
      <c r="C87" s="3">
        <v>524715.05000000005</v>
      </c>
      <c r="D87" s="3">
        <v>0</v>
      </c>
      <c r="E87" s="22">
        <f t="shared" si="3"/>
        <v>524715.05000000005</v>
      </c>
      <c r="G87" s="22"/>
    </row>
    <row r="88" spans="1:7">
      <c r="A88" s="5" t="s">
        <v>123</v>
      </c>
      <c r="B88" s="6"/>
      <c r="C88" s="3">
        <v>207637.46</v>
      </c>
      <c r="D88" s="3">
        <v>0</v>
      </c>
      <c r="E88" s="22">
        <f t="shared" si="3"/>
        <v>207637.46</v>
      </c>
      <c r="G88" s="22"/>
    </row>
    <row r="89" spans="1:7">
      <c r="A89" s="5" t="s">
        <v>174</v>
      </c>
      <c r="B89" s="6"/>
      <c r="C89" s="3">
        <v>1604352.43</v>
      </c>
      <c r="D89" s="3">
        <v>0</v>
      </c>
      <c r="E89" s="22">
        <f t="shared" si="3"/>
        <v>1604352.43</v>
      </c>
      <c r="G89" s="22"/>
    </row>
    <row r="90" spans="1:7">
      <c r="A90" s="5" t="s">
        <v>296</v>
      </c>
      <c r="B90" s="6"/>
      <c r="C90" s="3">
        <v>208761.91</v>
      </c>
      <c r="D90" s="3">
        <v>-208761.91</v>
      </c>
      <c r="E90" s="22">
        <f t="shared" si="3"/>
        <v>0</v>
      </c>
      <c r="G90" s="22"/>
    </row>
    <row r="91" spans="1:7">
      <c r="A91" s="5" t="s">
        <v>154</v>
      </c>
      <c r="B91" s="6"/>
      <c r="C91" s="3">
        <v>1536275.32</v>
      </c>
      <c r="D91" s="3">
        <v>-1855272.15</v>
      </c>
      <c r="E91" s="22">
        <f t="shared" si="3"/>
        <v>-318996.82999999984</v>
      </c>
      <c r="G91" s="22"/>
    </row>
    <row r="92" spans="1:7">
      <c r="A92" s="5" t="s">
        <v>248</v>
      </c>
      <c r="B92" s="6"/>
      <c r="C92" s="3">
        <v>1238425.3799999999</v>
      </c>
      <c r="D92" s="3">
        <v>0</v>
      </c>
      <c r="E92" s="22">
        <f t="shared" si="3"/>
        <v>1238425.3799999999</v>
      </c>
      <c r="G92" s="22"/>
    </row>
    <row r="93" spans="1:7">
      <c r="A93" s="5" t="s">
        <v>181</v>
      </c>
      <c r="B93" s="6"/>
      <c r="C93" s="3">
        <v>2159105.94</v>
      </c>
      <c r="D93" s="3">
        <v>-3041569.46</v>
      </c>
      <c r="E93" s="22">
        <f t="shared" si="3"/>
        <v>-882463.52</v>
      </c>
      <c r="G93" s="22"/>
    </row>
    <row r="94" spans="1:7">
      <c r="A94" s="5" t="s">
        <v>267</v>
      </c>
      <c r="B94" s="6"/>
      <c r="C94" s="3">
        <v>882463.52</v>
      </c>
      <c r="D94" s="3">
        <v>0</v>
      </c>
      <c r="E94" s="22">
        <f t="shared" si="3"/>
        <v>882463.52</v>
      </c>
      <c r="G94" s="22"/>
    </row>
    <row r="95" spans="1:7">
      <c r="A95" s="5" t="s">
        <v>175</v>
      </c>
      <c r="B95" s="6"/>
      <c r="C95" s="3">
        <v>312129.28999999998</v>
      </c>
      <c r="D95" s="3">
        <v>-371727.92</v>
      </c>
      <c r="E95" s="22">
        <f t="shared" si="3"/>
        <v>-59598.630000000005</v>
      </c>
      <c r="G95" s="22"/>
    </row>
    <row r="96" spans="1:7">
      <c r="A96" s="8" t="s">
        <v>209</v>
      </c>
      <c r="B96" s="6"/>
      <c r="C96" s="3">
        <v>493212.91</v>
      </c>
      <c r="D96" s="3">
        <v>-493212.91</v>
      </c>
      <c r="E96" s="22">
        <f t="shared" si="3"/>
        <v>0</v>
      </c>
      <c r="G96" s="22"/>
    </row>
    <row r="97" spans="1:7">
      <c r="A97" s="5" t="s">
        <v>126</v>
      </c>
      <c r="B97" s="6"/>
      <c r="C97" s="3">
        <v>193841.95</v>
      </c>
      <c r="D97" s="3">
        <v>-356847.74</v>
      </c>
      <c r="E97" s="22">
        <f t="shared" si="3"/>
        <v>-163005.78999999998</v>
      </c>
      <c r="G97" s="22"/>
    </row>
    <row r="98" spans="1:7">
      <c r="A98" s="8" t="s">
        <v>213</v>
      </c>
      <c r="B98" s="6"/>
      <c r="C98" s="3">
        <v>202680.41</v>
      </c>
      <c r="D98" s="3">
        <v>-301572.56</v>
      </c>
      <c r="E98" s="22">
        <f t="shared" si="3"/>
        <v>-98892.15</v>
      </c>
      <c r="G98" s="22"/>
    </row>
    <row r="99" spans="1:7">
      <c r="A99" s="5" t="s">
        <v>246</v>
      </c>
      <c r="B99" s="6"/>
      <c r="C99" s="3">
        <v>203269.06</v>
      </c>
      <c r="D99" s="3">
        <v>0</v>
      </c>
      <c r="E99" s="22">
        <f t="shared" si="3"/>
        <v>203269.06</v>
      </c>
      <c r="G99" s="22"/>
    </row>
    <row r="100" spans="1:7">
      <c r="A100" s="5" t="s">
        <v>152</v>
      </c>
      <c r="B100" s="6"/>
      <c r="C100" s="3">
        <v>382505</v>
      </c>
      <c r="D100" s="3">
        <v>0</v>
      </c>
      <c r="E100" s="22">
        <f t="shared" si="3"/>
        <v>382505</v>
      </c>
      <c r="G100" s="22"/>
    </row>
    <row r="101" spans="1:7">
      <c r="A101" s="5" t="s">
        <v>168</v>
      </c>
      <c r="B101" s="6"/>
      <c r="C101" s="3">
        <v>164495.62</v>
      </c>
      <c r="D101" s="3">
        <v>-277489.21000000002</v>
      </c>
      <c r="E101" s="22">
        <f t="shared" si="3"/>
        <v>-112993.59000000003</v>
      </c>
      <c r="G101" s="22"/>
    </row>
    <row r="102" spans="1:7">
      <c r="A102" s="5" t="s">
        <v>258</v>
      </c>
      <c r="B102" s="6"/>
      <c r="C102" s="3">
        <v>81482.95</v>
      </c>
      <c r="D102" s="3">
        <v>0</v>
      </c>
      <c r="E102" s="22">
        <f t="shared" si="3"/>
        <v>81482.95</v>
      </c>
      <c r="G102" s="22"/>
    </row>
    <row r="103" spans="1:7">
      <c r="A103" s="8" t="s">
        <v>290</v>
      </c>
      <c r="B103" s="6"/>
      <c r="C103" s="3">
        <v>217443.27</v>
      </c>
      <c r="D103" s="3">
        <v>-217443.27</v>
      </c>
      <c r="E103" s="22">
        <f t="shared" si="3"/>
        <v>0</v>
      </c>
      <c r="G103" s="22"/>
    </row>
    <row r="104" spans="1:7">
      <c r="A104" t="s">
        <v>560</v>
      </c>
      <c r="B104" s="22"/>
      <c r="D104" s="26">
        <v>-6223584.3200000003</v>
      </c>
      <c r="E104" s="22"/>
      <c r="G104" s="22"/>
    </row>
    <row r="105" spans="1:7">
      <c r="A105" s="5" t="s">
        <v>155</v>
      </c>
      <c r="B105" s="6"/>
      <c r="C105" s="3">
        <v>1358603.77</v>
      </c>
      <c r="D105" s="3">
        <v>-1527434.49</v>
      </c>
      <c r="E105" s="22">
        <f>SUM(B105:D105)</f>
        <v>-168830.71999999997</v>
      </c>
      <c r="G105" s="22"/>
    </row>
    <row r="106" spans="1:7">
      <c r="A106" s="5" t="s">
        <v>249</v>
      </c>
      <c r="B106" s="6"/>
      <c r="C106" s="3">
        <v>196569.57</v>
      </c>
      <c r="D106" s="3">
        <v>0</v>
      </c>
      <c r="E106" s="22">
        <f>SUM(B106:D106)</f>
        <v>196569.57</v>
      </c>
      <c r="G106" s="22"/>
    </row>
    <row r="107" spans="1:7">
      <c r="A107" t="s">
        <v>561</v>
      </c>
      <c r="B107" s="22"/>
      <c r="D107" s="26">
        <v>-1601264.32</v>
      </c>
      <c r="E107" s="22"/>
      <c r="G107" s="22"/>
    </row>
    <row r="108" spans="1:7">
      <c r="A108" s="5" t="s">
        <v>247</v>
      </c>
      <c r="B108" s="6"/>
      <c r="C108" s="3">
        <v>101181.57</v>
      </c>
      <c r="D108" s="3">
        <v>0</v>
      </c>
      <c r="E108" s="22">
        <f>SUM(B108:D108)</f>
        <v>101181.57</v>
      </c>
      <c r="G108" s="22"/>
    </row>
    <row r="109" spans="1:7">
      <c r="A109" s="5" t="s">
        <v>156</v>
      </c>
      <c r="B109" s="6"/>
      <c r="C109" s="3">
        <v>123956.98</v>
      </c>
      <c r="D109" s="3">
        <v>-438807.57999999996</v>
      </c>
      <c r="E109" s="22">
        <f>SUM(B109:D109)</f>
        <v>-314850.59999999998</v>
      </c>
      <c r="G109" s="22"/>
    </row>
    <row r="110" spans="1:7">
      <c r="A110" s="5" t="s">
        <v>250</v>
      </c>
      <c r="B110" s="6"/>
      <c r="C110" s="3">
        <v>451730.19</v>
      </c>
      <c r="D110" s="3">
        <v>0</v>
      </c>
      <c r="E110" s="22">
        <f>SUM(B110:D110)</f>
        <v>451730.19</v>
      </c>
      <c r="G110" s="22"/>
    </row>
    <row r="111" spans="1:7">
      <c r="A111" t="s">
        <v>563</v>
      </c>
      <c r="B111" s="22"/>
      <c r="D111" s="26">
        <v>-7537578.7599999998</v>
      </c>
      <c r="E111" s="22"/>
      <c r="G111" s="22"/>
    </row>
    <row r="112" spans="1:7">
      <c r="A112" s="5" t="s">
        <v>221</v>
      </c>
      <c r="B112" s="6"/>
      <c r="C112" s="3">
        <v>142998.65</v>
      </c>
      <c r="D112" s="3">
        <v>0</v>
      </c>
      <c r="E112" s="22">
        <f>SUM(B112:D112)</f>
        <v>142998.65</v>
      </c>
      <c r="G112" s="22"/>
    </row>
    <row r="113" spans="1:7">
      <c r="A113" s="5" t="s">
        <v>294</v>
      </c>
      <c r="B113" s="6"/>
      <c r="C113" s="3">
        <v>2995228.47</v>
      </c>
      <c r="D113" s="3">
        <v>0</v>
      </c>
      <c r="E113" s="22">
        <f>SUM(B113:D113)</f>
        <v>2995228.47</v>
      </c>
      <c r="G113" s="22"/>
    </row>
    <row r="114" spans="1:7">
      <c r="A114" t="s">
        <v>564</v>
      </c>
      <c r="B114" s="22"/>
      <c r="D114" s="26">
        <v>-4647593.75</v>
      </c>
      <c r="E114" s="22"/>
      <c r="G114" s="22"/>
    </row>
    <row r="115" spans="1:7">
      <c r="A115" s="5" t="s">
        <v>220</v>
      </c>
      <c r="B115" s="6"/>
      <c r="C115" s="3">
        <v>103025.2</v>
      </c>
      <c r="D115" s="3">
        <v>0</v>
      </c>
      <c r="E115" s="22">
        <f t="shared" ref="E115:E137" si="4">SUM(B115:D115)</f>
        <v>103025.2</v>
      </c>
      <c r="G115" s="22"/>
    </row>
    <row r="116" spans="1:7">
      <c r="A116" s="5" t="s">
        <v>293</v>
      </c>
      <c r="B116" s="6"/>
      <c r="C116" s="3">
        <v>1329980.8799999999</v>
      </c>
      <c r="D116" s="3">
        <v>0</v>
      </c>
      <c r="E116" s="22">
        <f t="shared" si="4"/>
        <v>1329980.8799999999</v>
      </c>
      <c r="G116" s="22"/>
    </row>
    <row r="117" spans="1:7">
      <c r="A117" s="8" t="s">
        <v>210</v>
      </c>
      <c r="B117" s="6"/>
      <c r="C117" s="3">
        <v>577326.72</v>
      </c>
      <c r="D117" s="3">
        <v>-577326.72</v>
      </c>
      <c r="E117" s="22">
        <f t="shared" si="4"/>
        <v>0</v>
      </c>
      <c r="G117" s="22"/>
    </row>
    <row r="118" spans="1:7">
      <c r="A118" s="5" t="s">
        <v>285</v>
      </c>
      <c r="B118" s="6"/>
      <c r="C118" s="3">
        <v>209763.84</v>
      </c>
      <c r="D118" s="3">
        <v>-209763.84</v>
      </c>
      <c r="E118" s="22">
        <f t="shared" si="4"/>
        <v>0</v>
      </c>
      <c r="G118" s="22"/>
    </row>
    <row r="119" spans="1:7">
      <c r="A119" s="8" t="s">
        <v>291</v>
      </c>
      <c r="B119" s="6"/>
      <c r="C119" s="3">
        <v>168551.03</v>
      </c>
      <c r="D119" s="3">
        <v>0</v>
      </c>
      <c r="E119" s="22">
        <f t="shared" si="4"/>
        <v>168551.03</v>
      </c>
      <c r="G119" s="22"/>
    </row>
    <row r="120" spans="1:7">
      <c r="A120" s="5" t="s">
        <v>231</v>
      </c>
      <c r="B120" s="6"/>
      <c r="C120" s="3">
        <v>177508.34</v>
      </c>
      <c r="D120" s="3">
        <v>0</v>
      </c>
      <c r="E120" s="22">
        <f t="shared" si="4"/>
        <v>177508.34</v>
      </c>
      <c r="G120" s="22"/>
    </row>
    <row r="121" spans="1:7">
      <c r="A121" s="5" t="s">
        <v>160</v>
      </c>
      <c r="B121" s="6"/>
      <c r="C121" s="3">
        <v>1823256.5</v>
      </c>
      <c r="D121" s="3">
        <v>-2331372.1599999997</v>
      </c>
      <c r="E121" s="22">
        <f t="shared" si="4"/>
        <v>-508115.65999999968</v>
      </c>
      <c r="G121" s="22"/>
    </row>
    <row r="122" spans="1:7">
      <c r="A122" s="5" t="s">
        <v>254</v>
      </c>
      <c r="B122" s="6"/>
      <c r="C122" s="3">
        <v>543319.06000000006</v>
      </c>
      <c r="D122" s="3">
        <v>0</v>
      </c>
      <c r="E122" s="22">
        <f t="shared" si="4"/>
        <v>543319.06000000006</v>
      </c>
      <c r="G122" s="22"/>
    </row>
    <row r="123" spans="1:7">
      <c r="A123" s="8" t="s">
        <v>215</v>
      </c>
      <c r="B123" s="6"/>
      <c r="C123" s="3">
        <v>619008.11</v>
      </c>
      <c r="D123" s="3">
        <v>-859806.21</v>
      </c>
      <c r="E123" s="22">
        <f t="shared" si="4"/>
        <v>-240798.09999999998</v>
      </c>
      <c r="G123" s="22"/>
    </row>
    <row r="124" spans="1:7">
      <c r="A124" s="5" t="s">
        <v>188</v>
      </c>
      <c r="B124" s="6"/>
      <c r="C124" s="3">
        <v>1105542.6499999999</v>
      </c>
      <c r="D124" s="3">
        <v>-1218770.6299999999</v>
      </c>
      <c r="E124" s="22">
        <f t="shared" si="4"/>
        <v>-113227.97999999998</v>
      </c>
      <c r="G124" s="22"/>
    </row>
    <row r="125" spans="1:7">
      <c r="A125" s="5" t="s">
        <v>273</v>
      </c>
      <c r="B125" s="6"/>
      <c r="C125" s="3">
        <v>162054.42000000001</v>
      </c>
      <c r="D125" s="3">
        <v>0</v>
      </c>
      <c r="E125" s="22">
        <f t="shared" si="4"/>
        <v>162054.42000000001</v>
      </c>
      <c r="G125" s="22"/>
    </row>
    <row r="126" spans="1:7">
      <c r="A126" s="5" t="s">
        <v>163</v>
      </c>
      <c r="B126" s="6"/>
      <c r="C126" s="3">
        <v>165427.21</v>
      </c>
      <c r="D126" s="3">
        <v>-1892933.67</v>
      </c>
      <c r="E126" s="22">
        <f t="shared" si="4"/>
        <v>-1727506.46</v>
      </c>
      <c r="G126" s="22"/>
    </row>
    <row r="127" spans="1:7">
      <c r="A127" s="5" t="s">
        <v>183</v>
      </c>
      <c r="B127" s="6"/>
      <c r="C127" s="3">
        <v>1181697.81</v>
      </c>
      <c r="D127" s="3">
        <v>-1863065.49</v>
      </c>
      <c r="E127" s="22">
        <f t="shared" si="4"/>
        <v>-681367.67999999993</v>
      </c>
      <c r="G127" s="22"/>
    </row>
    <row r="128" spans="1:7">
      <c r="A128" s="8" t="s">
        <v>216</v>
      </c>
      <c r="B128" s="6"/>
      <c r="C128" s="3">
        <v>552241.32999999996</v>
      </c>
      <c r="D128" s="3">
        <v>-1148034.04</v>
      </c>
      <c r="E128" s="22">
        <f t="shared" si="4"/>
        <v>-595792.71000000008</v>
      </c>
      <c r="G128" s="22"/>
    </row>
    <row r="129" spans="1:7">
      <c r="A129" s="5" t="s">
        <v>157</v>
      </c>
      <c r="B129" s="6"/>
      <c r="C129" s="3">
        <v>120554.03</v>
      </c>
      <c r="D129" s="3">
        <v>-358197.56</v>
      </c>
      <c r="E129" s="22">
        <f t="shared" si="4"/>
        <v>-237643.53</v>
      </c>
      <c r="G129" s="22"/>
    </row>
    <row r="130" spans="1:7">
      <c r="A130" s="5" t="s">
        <v>251</v>
      </c>
      <c r="B130" s="6"/>
      <c r="C130" s="3">
        <v>103151.83</v>
      </c>
      <c r="D130" s="3">
        <v>0</v>
      </c>
      <c r="E130" s="22">
        <f t="shared" si="4"/>
        <v>103151.83</v>
      </c>
      <c r="G130" s="22"/>
    </row>
    <row r="131" spans="1:7">
      <c r="A131" s="2" t="s">
        <v>347</v>
      </c>
      <c r="B131" s="4"/>
      <c r="C131" s="3">
        <v>195914</v>
      </c>
      <c r="D131" s="26">
        <v>-195914</v>
      </c>
      <c r="E131" s="22">
        <f t="shared" si="4"/>
        <v>0</v>
      </c>
      <c r="G131" s="22"/>
    </row>
    <row r="132" spans="1:7">
      <c r="A132" s="5" t="s">
        <v>275</v>
      </c>
      <c r="B132" s="6"/>
      <c r="C132" s="3">
        <v>724896.06</v>
      </c>
      <c r="D132" s="3">
        <v>0</v>
      </c>
      <c r="E132" s="22">
        <f t="shared" si="4"/>
        <v>724896.06</v>
      </c>
      <c r="G132" s="22"/>
    </row>
    <row r="133" spans="1:7">
      <c r="A133" s="5" t="s">
        <v>233</v>
      </c>
      <c r="B133" s="6"/>
      <c r="C133" s="3">
        <v>175681.13</v>
      </c>
      <c r="D133" s="3">
        <v>-175681.13</v>
      </c>
      <c r="E133" s="22">
        <f t="shared" si="4"/>
        <v>0</v>
      </c>
      <c r="G133" s="22"/>
    </row>
    <row r="134" spans="1:7">
      <c r="A134" s="2" t="s">
        <v>311</v>
      </c>
      <c r="C134" s="3">
        <v>23652000</v>
      </c>
      <c r="D134" s="3">
        <v>0</v>
      </c>
      <c r="E134" s="22">
        <f t="shared" si="4"/>
        <v>23652000</v>
      </c>
      <c r="G134" s="22"/>
    </row>
    <row r="135" spans="1:7">
      <c r="A135" s="5" t="s">
        <v>128</v>
      </c>
      <c r="B135" s="6"/>
      <c r="C135" s="3">
        <v>210229.63</v>
      </c>
      <c r="D135" s="3">
        <v>0</v>
      </c>
      <c r="E135" s="22">
        <f t="shared" si="4"/>
        <v>210229.63</v>
      </c>
      <c r="G135" s="22"/>
    </row>
    <row r="136" spans="1:7">
      <c r="A136" s="2" t="s">
        <v>350</v>
      </c>
      <c r="B136" s="4"/>
      <c r="C136" s="3">
        <v>901000</v>
      </c>
      <c r="D136" s="26">
        <v>-901000</v>
      </c>
      <c r="E136" s="22">
        <f t="shared" si="4"/>
        <v>0</v>
      </c>
      <c r="G136" s="22"/>
    </row>
    <row r="137" spans="1:7">
      <c r="A137" s="5" t="s">
        <v>166</v>
      </c>
      <c r="B137" s="6"/>
      <c r="C137" s="3">
        <v>617158.31000000006</v>
      </c>
      <c r="D137" s="3">
        <v>-623665.18999999994</v>
      </c>
      <c r="E137" s="22">
        <f t="shared" si="4"/>
        <v>-6506.8799999998882</v>
      </c>
      <c r="G137" s="22"/>
    </row>
    <row r="138" spans="1:7">
      <c r="A138" t="s">
        <v>576</v>
      </c>
      <c r="B138" s="2"/>
      <c r="C138" s="3">
        <v>-682800</v>
      </c>
      <c r="D138" s="26">
        <v>682800</v>
      </c>
      <c r="E138" s="22"/>
      <c r="G138" s="22"/>
    </row>
    <row r="139" spans="1:7">
      <c r="A139" s="8" t="s">
        <v>207</v>
      </c>
      <c r="B139" s="6"/>
      <c r="C139" s="3">
        <v>95886.85</v>
      </c>
      <c r="D139" s="3">
        <v>-95886.85</v>
      </c>
      <c r="E139" s="22">
        <f t="shared" ref="E139:E159" si="5">SUM(B139:D139)</f>
        <v>0</v>
      </c>
      <c r="G139" s="22"/>
    </row>
    <row r="140" spans="1:7">
      <c r="A140" s="5" t="s">
        <v>252</v>
      </c>
      <c r="B140" s="6"/>
      <c r="C140" s="3">
        <v>2594361.27</v>
      </c>
      <c r="D140" s="3">
        <v>-2594361.27</v>
      </c>
      <c r="E140" s="22">
        <f t="shared" si="5"/>
        <v>0</v>
      </c>
      <c r="G140" s="22"/>
    </row>
    <row r="141" spans="1:7">
      <c r="A141" s="5" t="s">
        <v>239</v>
      </c>
      <c r="B141" s="6"/>
      <c r="C141" s="3">
        <v>4314012.8899999997</v>
      </c>
      <c r="D141" s="26">
        <v>-4314012.8899999997</v>
      </c>
      <c r="E141" s="22">
        <f t="shared" si="5"/>
        <v>0</v>
      </c>
      <c r="G141" s="22"/>
    </row>
    <row r="142" spans="1:7">
      <c r="A142" s="5" t="s">
        <v>261</v>
      </c>
      <c r="B142" s="6"/>
      <c r="C142" s="3">
        <v>196830.33</v>
      </c>
      <c r="D142" s="3">
        <v>-196830.33</v>
      </c>
      <c r="E142" s="22">
        <f t="shared" si="5"/>
        <v>0</v>
      </c>
      <c r="G142" s="22"/>
    </row>
    <row r="143" spans="1:7">
      <c r="A143" s="5" t="s">
        <v>287</v>
      </c>
      <c r="B143" s="6"/>
      <c r="C143" s="3">
        <v>270735.26</v>
      </c>
      <c r="D143" s="3">
        <v>-270735.26</v>
      </c>
      <c r="E143" s="22">
        <f t="shared" si="5"/>
        <v>0</v>
      </c>
      <c r="G143" s="22"/>
    </row>
    <row r="144" spans="1:7">
      <c r="A144" s="5" t="s">
        <v>151</v>
      </c>
      <c r="B144" s="6"/>
      <c r="C144" s="3">
        <v>997459.06</v>
      </c>
      <c r="D144" s="3">
        <v>-1401675.15</v>
      </c>
      <c r="E144" s="22">
        <f t="shared" si="5"/>
        <v>-404216.08999999985</v>
      </c>
      <c r="G144" s="22"/>
    </row>
    <row r="145" spans="1:7">
      <c r="A145" s="5" t="s">
        <v>288</v>
      </c>
      <c r="B145" s="6"/>
      <c r="C145" s="3">
        <v>479418.12</v>
      </c>
      <c r="D145" s="3">
        <v>-479418.12</v>
      </c>
      <c r="E145" s="22">
        <f t="shared" si="5"/>
        <v>0</v>
      </c>
      <c r="G145" s="22"/>
    </row>
    <row r="146" spans="1:7">
      <c r="A146" s="5" t="s">
        <v>139</v>
      </c>
      <c r="B146" s="6"/>
      <c r="C146" s="3">
        <v>490150.17</v>
      </c>
      <c r="D146" s="3">
        <v>-690928.54</v>
      </c>
      <c r="E146" s="22">
        <f t="shared" si="5"/>
        <v>-200778.37000000005</v>
      </c>
      <c r="G146" s="22"/>
    </row>
    <row r="147" spans="1:7">
      <c r="A147" s="5" t="s">
        <v>169</v>
      </c>
      <c r="B147" s="6"/>
      <c r="C147" s="3">
        <v>104088.18</v>
      </c>
      <c r="D147" s="3">
        <v>-156801.75</v>
      </c>
      <c r="E147" s="22">
        <f t="shared" si="5"/>
        <v>-52713.570000000007</v>
      </c>
      <c r="G147" s="22"/>
    </row>
    <row r="148" spans="1:7">
      <c r="A148" s="5" t="s">
        <v>259</v>
      </c>
      <c r="B148" s="6"/>
      <c r="C148" s="3">
        <v>52713.57</v>
      </c>
      <c r="D148" s="3">
        <v>0</v>
      </c>
      <c r="E148" s="22">
        <f t="shared" si="5"/>
        <v>52713.57</v>
      </c>
      <c r="G148" s="22"/>
    </row>
    <row r="149" spans="1:7">
      <c r="A149" s="5" t="s">
        <v>145</v>
      </c>
      <c r="B149" s="6"/>
      <c r="C149" s="3">
        <v>485895.92</v>
      </c>
      <c r="D149" s="3">
        <v>-718421.49</v>
      </c>
      <c r="E149" s="22">
        <f t="shared" si="5"/>
        <v>-232525.57</v>
      </c>
      <c r="G149" s="22"/>
    </row>
    <row r="150" spans="1:7">
      <c r="A150" s="5" t="s">
        <v>289</v>
      </c>
      <c r="B150" s="6"/>
      <c r="C150" s="3">
        <v>304084.71999999997</v>
      </c>
      <c r="D150" s="3">
        <v>0</v>
      </c>
      <c r="E150" s="22">
        <f t="shared" si="5"/>
        <v>304084.71999999997</v>
      </c>
      <c r="G150" s="22"/>
    </row>
    <row r="151" spans="1:7">
      <c r="A151" s="5" t="s">
        <v>127</v>
      </c>
      <c r="B151" s="6"/>
      <c r="C151" s="3">
        <v>104391.24</v>
      </c>
      <c r="D151" s="3">
        <v>-261951.97999999998</v>
      </c>
      <c r="E151" s="22">
        <f t="shared" si="5"/>
        <v>-157560.74</v>
      </c>
      <c r="G151" s="22"/>
    </row>
    <row r="152" spans="1:7">
      <c r="A152" s="5" t="s">
        <v>159</v>
      </c>
      <c r="B152" s="6"/>
      <c r="C152" s="3">
        <v>1123789.1200000001</v>
      </c>
      <c r="D152" s="3">
        <v>-1445697.46</v>
      </c>
      <c r="E152" s="22">
        <f t="shared" si="5"/>
        <v>-321908.33999999985</v>
      </c>
      <c r="G152" s="22"/>
    </row>
    <row r="153" spans="1:7">
      <c r="A153" s="5" t="s">
        <v>253</v>
      </c>
      <c r="B153" s="6"/>
      <c r="C153" s="3">
        <v>192345.95</v>
      </c>
      <c r="D153" s="3">
        <v>0</v>
      </c>
      <c r="E153" s="22">
        <f t="shared" si="5"/>
        <v>192345.95</v>
      </c>
      <c r="G153" s="22"/>
    </row>
    <row r="154" spans="1:7">
      <c r="A154" s="8" t="s">
        <v>211</v>
      </c>
      <c r="B154" s="6"/>
      <c r="C154" s="3">
        <v>190600.7</v>
      </c>
      <c r="D154" s="3">
        <v>-190600.7</v>
      </c>
      <c r="E154" s="22">
        <f t="shared" si="5"/>
        <v>0</v>
      </c>
      <c r="G154" s="22"/>
    </row>
    <row r="155" spans="1:7">
      <c r="A155" s="5" t="s">
        <v>256</v>
      </c>
      <c r="B155" s="6"/>
      <c r="C155" s="3">
        <v>100525.1</v>
      </c>
      <c r="D155" s="3">
        <v>0</v>
      </c>
      <c r="E155" s="22">
        <f t="shared" si="5"/>
        <v>100525.1</v>
      </c>
      <c r="G155" s="22"/>
    </row>
    <row r="156" spans="1:7">
      <c r="A156" s="5" t="s">
        <v>161</v>
      </c>
      <c r="B156" s="6"/>
      <c r="C156" s="3">
        <v>646317.6</v>
      </c>
      <c r="D156" s="3">
        <v>-749714.84</v>
      </c>
      <c r="E156" s="22">
        <f t="shared" si="5"/>
        <v>-103397.23999999999</v>
      </c>
      <c r="G156" s="22"/>
    </row>
    <row r="157" spans="1:7">
      <c r="A157" s="5" t="s">
        <v>260</v>
      </c>
      <c r="B157" s="6"/>
      <c r="C157" s="3">
        <v>38561.71</v>
      </c>
      <c r="D157" s="3">
        <v>0</v>
      </c>
      <c r="E157" s="22">
        <f t="shared" si="5"/>
        <v>38561.71</v>
      </c>
      <c r="G157" s="22"/>
    </row>
    <row r="158" spans="1:7">
      <c r="A158" s="5" t="s">
        <v>170</v>
      </c>
      <c r="B158" s="6"/>
      <c r="C158" s="3">
        <v>129882.90000000001</v>
      </c>
      <c r="D158" s="3">
        <v>-195659.69</v>
      </c>
      <c r="E158" s="22">
        <f t="shared" si="5"/>
        <v>-65776.789999999994</v>
      </c>
      <c r="G158" s="22"/>
    </row>
    <row r="159" spans="1:7">
      <c r="A159" s="5" t="s">
        <v>134</v>
      </c>
      <c r="B159" s="6"/>
      <c r="C159" s="3">
        <v>853247.67</v>
      </c>
      <c r="D159" s="3">
        <v>-1656179.3</v>
      </c>
      <c r="E159" s="22">
        <f t="shared" si="5"/>
        <v>-802931.63</v>
      </c>
      <c r="G159" s="22"/>
    </row>
    <row r="160" spans="1:7">
      <c r="A160" s="5" t="s">
        <v>562</v>
      </c>
      <c r="B160" s="6"/>
      <c r="D160" s="3">
        <v>-8886071.5</v>
      </c>
      <c r="E160" s="22"/>
      <c r="G160" s="22"/>
    </row>
    <row r="161" spans="1:7">
      <c r="A161" s="5" t="s">
        <v>180</v>
      </c>
      <c r="B161" s="6"/>
      <c r="C161" s="3">
        <v>3193264.92</v>
      </c>
      <c r="D161" s="3">
        <v>-3875703.42</v>
      </c>
      <c r="E161" s="22">
        <f>SUM(B161:D161)</f>
        <v>-682438.5</v>
      </c>
      <c r="G161" s="22"/>
    </row>
    <row r="162" spans="1:7">
      <c r="A162" s="5" t="s">
        <v>266</v>
      </c>
      <c r="B162" s="6"/>
      <c r="C162" s="3">
        <v>682438.5</v>
      </c>
      <c r="D162" s="3">
        <v>0</v>
      </c>
      <c r="E162" s="22">
        <f>SUM(B162:D162)</f>
        <v>682438.5</v>
      </c>
      <c r="G162" s="22"/>
    </row>
    <row r="163" spans="1:7">
      <c r="A163" s="5" t="s">
        <v>232</v>
      </c>
      <c r="B163" s="6"/>
      <c r="C163" s="3">
        <v>410200</v>
      </c>
      <c r="D163" s="3">
        <v>-400000</v>
      </c>
      <c r="E163" s="22">
        <f>SUM(B163:D163)</f>
        <v>10200</v>
      </c>
      <c r="G163" s="22"/>
    </row>
    <row r="164" spans="1:7">
      <c r="A164" s="5" t="s">
        <v>172</v>
      </c>
      <c r="B164" s="6"/>
      <c r="C164" s="3">
        <v>1034364.7200000001</v>
      </c>
      <c r="D164" s="3">
        <v>0</v>
      </c>
      <c r="E164" s="22">
        <f>SUM(B164:D164)</f>
        <v>1034364.7200000001</v>
      </c>
      <c r="G164" s="22"/>
    </row>
    <row r="165" spans="1:7">
      <c r="A165" s="5" t="s">
        <v>262</v>
      </c>
      <c r="B165" s="6"/>
      <c r="C165" s="3">
        <v>6109998.0800000001</v>
      </c>
      <c r="D165" s="3">
        <v>-6109998.0800000001</v>
      </c>
      <c r="E165" s="22">
        <f>SUM(B165:D165)</f>
        <v>0</v>
      </c>
      <c r="G165" s="22"/>
    </row>
    <row r="166" spans="1:7" ht="13.5" thickBot="1">
      <c r="B166" s="21">
        <f>'1.5 - 2026 Forecast WIP'!E159</f>
        <v>272316141.19999987</v>
      </c>
      <c r="C166" s="21">
        <f>SUM(C5:C165)</f>
        <v>530912528.93999982</v>
      </c>
      <c r="D166" s="21">
        <f>SUM(D5:D165)</f>
        <v>-183823669.48999995</v>
      </c>
      <c r="E166" s="21">
        <f t="shared" ref="E166" si="6">SUM(B166:D166)</f>
        <v>619405000.64999962</v>
      </c>
    </row>
    <row r="167" spans="1:7" ht="13.5" thickTop="1"/>
  </sheetData>
  <sortState xmlns:xlrd2="http://schemas.microsoft.com/office/spreadsheetml/2017/richdata2" ref="A5:E165">
    <sortCondition ref="A5:A165"/>
  </sortState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4FBEB8-BA6B-414A-8127-9DEB0C6A7B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0AB260-BAC1-4CB1-BD05-D516D214B9D6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e99d5e2b-6807-428e-89e8-c4050aaa2c2e"/>
    <ds:schemaRef ds:uri="http://www.w3.org/XML/1998/namespace"/>
    <ds:schemaRef ds:uri="http://schemas.microsoft.com/office/infopath/2007/PartnerControls"/>
    <ds:schemaRef ds:uri="881a77b9-8cb8-4322-bfdb-053e2c2cd82c"/>
    <ds:schemaRef ds:uri="881A77B9-8CB8-4322-BFDB-053E2C2CD82C"/>
  </ds:schemaRefs>
</ds:datastoreItem>
</file>

<file path=customXml/itemProps3.xml><?xml version="1.0" encoding="utf-8"?>
<ds:datastoreItem xmlns:ds="http://schemas.openxmlformats.org/officeDocument/2006/customXml" ds:itemID="{670DD662-E410-411C-AB71-31A578BFC7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1.1 - 2024 Actual WIP</vt:lpstr>
      <vt:lpstr>1.2 - 2025 Actual WIP</vt:lpstr>
      <vt:lpstr>1.3 - 2024 Forecast WIP</vt:lpstr>
      <vt:lpstr>1.4 - 2025 Forecast WIP</vt:lpstr>
      <vt:lpstr>1.5 - 2026 Forecast WIP</vt:lpstr>
      <vt:lpstr>1.6 - 2027 Forecast WIP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Terri Lynn Fahey</dc:creator>
  <cp:lastModifiedBy>Terri Lynn Fahey</cp:lastModifiedBy>
  <dcterms:created xsi:type="dcterms:W3CDTF">2026-07-31T12:16:06Z</dcterms:created>
  <dcterms:modified xsi:type="dcterms:W3CDTF">2026-08-26T16:06:22Z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</Properties>
</file>